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D22BBA3E-50C2-4105-9651-3F207B03D61A}" xr6:coauthVersionLast="47" xr6:coauthVersionMax="47" xr10:uidLastSave="{00000000-0000-0000-0000-000000000000}"/>
  <bookViews>
    <workbookView xWindow="6060" yWindow="4035" windowWidth="21600" windowHeight="11385" tabRatio="415" firstSheet="1" activeTab="1" xr2:uid="{00000000-000D-0000-FFFF-FFFF00000000}"/>
  </bookViews>
  <sheets>
    <sheet name="About" sheetId="12" state="hidden" r:id="rId1"/>
    <sheet name="Gantt" sheetId="11" r:id="rId2"/>
    <sheet name="PMP Goal Organization" sheetId="14" r:id="rId3"/>
    <sheet name="Sheet1" sheetId="13" state="hidden" r:id="rId4"/>
  </sheets>
  <definedNames>
    <definedName name="_xlnm.Print_Titles" localSheetId="1">Gantt!$7:$9</definedName>
    <definedName name="Project_Start">Gantt!$H$6</definedName>
    <definedName name="Scrolling_Increment">Gantt!$H$7</definedName>
    <definedName name="Today" localSheetId="1">TODAY()</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1" l="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BK8" i="11" s="1"/>
  <c r="BL8" i="11" s="1"/>
  <c r="BM8" i="11" s="1"/>
  <c r="BN8" i="11" s="1"/>
  <c r="BO8" i="11" s="1"/>
  <c r="BP8" i="11" s="1"/>
  <c r="BQ8" i="11" s="1"/>
  <c r="BR8" i="11" s="1"/>
  <c r="BP7" i="11" l="1"/>
  <c r="BP9" i="11"/>
  <c r="BQ7" i="11" l="1"/>
  <c r="BQ9" i="11"/>
  <c r="BS8" i="11" l="1"/>
  <c r="BR7" i="11"/>
  <c r="BR9" i="11"/>
  <c r="BS7" i="11" l="1"/>
  <c r="BS9" i="11"/>
  <c r="L9" i="11" l="1"/>
  <c r="L7" i="11"/>
  <c r="N9" i="11" l="1"/>
  <c r="M9" i="11"/>
  <c r="M7" i="11"/>
  <c r="O7" i="11" l="1"/>
  <c r="N7" i="11"/>
  <c r="O9" i="11" l="1"/>
  <c r="Q7" i="11" l="1"/>
  <c r="P9" i="11"/>
  <c r="P7" i="11"/>
  <c r="Q9" i="11" l="1"/>
  <c r="S7" i="11" l="1"/>
  <c r="R9" i="11"/>
  <c r="R7" i="11"/>
  <c r="T7" i="11" l="1"/>
  <c r="S9" i="11"/>
  <c r="T9" i="11" l="1"/>
  <c r="U7" i="11"/>
  <c r="U9" i="11" l="1"/>
  <c r="V7" i="11"/>
  <c r="W7" i="11" l="1"/>
  <c r="V9" i="11"/>
  <c r="X7" i="11" l="1"/>
  <c r="W9" i="11"/>
  <c r="Y7" i="11" l="1"/>
  <c r="X9" i="11"/>
  <c r="Y9" i="11" l="1"/>
  <c r="Z7" i="11"/>
  <c r="AA7" i="11" l="1"/>
  <c r="Z9" i="11"/>
  <c r="AB7" i="11" l="1"/>
  <c r="AA9" i="11"/>
  <c r="AB9" i="11" l="1"/>
  <c r="AC9" i="11" l="1"/>
  <c r="AD7" i="11"/>
  <c r="AC7" i="11"/>
  <c r="AE7" i="11" l="1"/>
  <c r="AD9" i="11"/>
  <c r="AF7" i="11" l="1"/>
  <c r="AE9" i="11"/>
  <c r="AF9" i="11" l="1"/>
  <c r="AG7" i="11"/>
  <c r="AG9" i="11" l="1"/>
  <c r="AH7" i="11"/>
  <c r="AH9" i="11" l="1"/>
  <c r="AI7" i="11"/>
  <c r="AJ7" i="11" l="1"/>
  <c r="AI9" i="11"/>
  <c r="AK7" i="11" l="1"/>
  <c r="AJ9" i="11"/>
  <c r="AK9" i="11" l="1"/>
  <c r="AM7" i="11" l="1"/>
  <c r="AL9" i="11"/>
  <c r="AL7" i="11"/>
  <c r="AM9" i="11" l="1"/>
  <c r="AN9" i="11" l="1"/>
  <c r="AO7" i="11"/>
  <c r="AN7" i="11"/>
  <c r="AP7" i="11" l="1"/>
  <c r="AO9" i="11"/>
  <c r="AP9" i="11" l="1"/>
  <c r="AQ7" i="11"/>
  <c r="AR7" i="11" l="1"/>
  <c r="AQ9" i="11"/>
  <c r="AS7" i="11" l="1"/>
  <c r="AR9" i="11"/>
  <c r="AS9" i="11" l="1"/>
  <c r="AT7" i="11"/>
  <c r="AU7" i="11" l="1"/>
  <c r="AT9" i="11"/>
  <c r="AV7" i="11" l="1"/>
  <c r="AU9" i="11"/>
  <c r="AW7" i="11" l="1"/>
  <c r="AV9" i="11"/>
  <c r="AW9" i="11" l="1"/>
  <c r="AY7" i="11" l="1"/>
  <c r="AX9" i="11"/>
  <c r="AX7" i="11"/>
  <c r="AZ7" i="11" l="1"/>
  <c r="AY9" i="11"/>
  <c r="AZ9" i="11" l="1"/>
  <c r="BA7" i="11"/>
  <c r="BB7" i="11" l="1"/>
  <c r="BA9" i="11"/>
  <c r="BB9" i="11" l="1"/>
  <c r="BC7" i="11"/>
  <c r="BD7" i="11" l="1"/>
  <c r="BC9" i="11"/>
  <c r="BE7" i="11" l="1"/>
  <c r="BD9" i="11"/>
  <c r="BE9" i="11" l="1"/>
  <c r="BF7" i="11"/>
  <c r="BG7" i="11" l="1"/>
  <c r="BF9" i="11"/>
  <c r="BH7" i="11" l="1"/>
  <c r="BG9" i="11"/>
  <c r="BI7" i="11" l="1"/>
  <c r="BH9" i="11"/>
  <c r="BI9" i="11" l="1"/>
  <c r="BJ9" i="11" l="1"/>
  <c r="BJ7" i="11"/>
  <c r="BK9" i="11" l="1"/>
  <c r="BK7" i="11"/>
  <c r="BL9" i="11" l="1"/>
  <c r="BM7" i="11"/>
  <c r="BL7" i="11"/>
  <c r="BN7" i="11" l="1"/>
  <c r="BM9" i="11"/>
  <c r="BN9" i="11" l="1"/>
  <c r="BO9" i="11" l="1"/>
  <c r="BO7" i="11"/>
</calcChain>
</file>

<file path=xl/sharedStrings.xml><?xml version="1.0" encoding="utf-8"?>
<sst xmlns="http://schemas.openxmlformats.org/spreadsheetml/2006/main" count="470" uniqueCount="193">
  <si>
    <t>About This Template</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</si>
  <si>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</si>
  <si>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Guide for Screen Readers</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</si>
  <si>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</si>
  <si>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</si>
  <si>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</si>
  <si>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Theme 3: Enhance the Student Experience - YEAR 1</t>
  </si>
  <si>
    <t>Legend:</t>
  </si>
  <si>
    <t>Enter Company Name in cell B2.
A legend is in cells I2 through AC2.</t>
  </si>
  <si>
    <t>Executive Co-Sponsors: Al Thompson and Marty Loy</t>
  </si>
  <si>
    <t>Goal</t>
  </si>
  <si>
    <t>Outcome</t>
  </si>
  <si>
    <t>Strategy</t>
  </si>
  <si>
    <t>Metric</t>
  </si>
  <si>
    <t>pw:UWSPstratplan</t>
  </si>
  <si>
    <t>Implementation Co-Chairs: Joshua Hagen and Laura Ketchum-Ciftci</t>
  </si>
  <si>
    <t>Implementation Team: Lindsay Bernhagen, Kyle Beyersdorf, Will Scheder, Gretel Stock</t>
  </si>
  <si>
    <t>Enter the name of the Project Lead in cell B3. Enter the Project Start date in cell F3 or allow the sample formula to find the smallest date value from the Gantt Data table.  
Project Start Date: label is in cell D3.</t>
  </si>
  <si>
    <t>Project Start Date:</t>
  </si>
  <si>
    <t>YEAR 1</t>
  </si>
  <si>
    <t>YEAR 2</t>
  </si>
  <si>
    <t>YEAR 3</t>
  </si>
  <si>
    <t>YEAR 4</t>
  </si>
  <si>
    <t>YEAR 5</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</si>
  <si>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</si>
  <si>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</si>
  <si>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</si>
  <si>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Milestone Description</t>
  </si>
  <si>
    <t>Purpose Made Possible Goal</t>
  </si>
  <si>
    <t>Responsible Division</t>
  </si>
  <si>
    <t>Category</t>
  </si>
  <si>
    <t>Assigned To</t>
  </si>
  <si>
    <t>Progress</t>
  </si>
  <si>
    <t>Start</t>
  </si>
  <si>
    <t>No. Days</t>
  </si>
  <si>
    <t>Resource Needs</t>
  </si>
  <si>
    <t xml:space="preserve">Do not delete this row. This row is hidden to preserve a formula that is used to highlight the current day within the project schedule. </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</si>
  <si>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</si>
  <si>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We will prioritize and expand high-impact practices (HIP) to boost student learning, development, and engagement.</t>
  </si>
  <si>
    <t>Student Experience 1.1</t>
  </si>
  <si>
    <t>Focus efforts on equitable student access to HIPs we can do well as an institution and for which we can demonstrate markers of quality, ensuring that all students participate in at least two HIPs during their college career, with at least one taking place during their first year on campus.</t>
  </si>
  <si>
    <t>Develop a shared understanding of markers of quality and a rubric for assessing existing and new high impact practices.</t>
  </si>
  <si>
    <t>Academic Affairs / Student Affairs</t>
  </si>
  <si>
    <t>SAAT Chair &amp; CITL</t>
  </si>
  <si>
    <t>Faculty Stipend ($15K)</t>
  </si>
  <si>
    <t>Rubric adopted by Dec 2022 for implementation in spring 2023</t>
  </si>
  <si>
    <t>Ensure that every graduate can demonstrate mastery of rigorous critical thinking skills utilizing assessments familiar to employers.</t>
  </si>
  <si>
    <t>Academic Affairs</t>
  </si>
  <si>
    <t>Director, Critical Thinking Center</t>
  </si>
  <si>
    <t>In Progress</t>
  </si>
  <si>
    <t>Cost for student instrument ($7/student or ca. $40,000)</t>
  </si>
  <si>
    <t>Assessment results for first-year vs. graduating students</t>
  </si>
  <si>
    <t>Increase internships/capstone placements across all Student Affairs departments – childcare, graphic design and marketing, residential living, culinary arts, etc.</t>
  </si>
  <si>
    <t>Student Affairs</t>
  </si>
  <si>
    <t>VCSA/SA Departmental Directors</t>
  </si>
  <si>
    <t xml:space="preserve">Staff Time </t>
  </si>
  <si>
    <t>Number of students participating in internships/capstsone placements in Student Affairs departments</t>
  </si>
  <si>
    <t>Staff Time</t>
  </si>
  <si>
    <t>We will deliver vibrant yet tailored student services that support the retention and success of all students.</t>
  </si>
  <si>
    <t>Student Experience 1.2</t>
  </si>
  <si>
    <t>Achieve and maintain a minimum annual first-to-second year retention rate of 80%.</t>
  </si>
  <si>
    <t>Identify high DFW courses with departments and recommend changes.</t>
  </si>
  <si>
    <t>Retention Steering Committee</t>
  </si>
  <si>
    <t>List of courses and recommendations submitted to academic units by Dec 2022</t>
  </si>
  <si>
    <t>Partner with degree-granting colleges, programs, and constituent groups to develop retention targets for programs and student segments.</t>
  </si>
  <si>
    <t>ORIE/ University College</t>
  </si>
  <si>
    <t>Retention targets communicated to programs by spring 2022</t>
  </si>
  <si>
    <t>Work with Navigate teams and other tools to integrate and communicate support for first-year students intentionally and strategically in the curriculum, co-curriculum, student support, and financial operations.</t>
  </si>
  <si>
    <t>Director, Student Retention</t>
  </si>
  <si>
    <t>Creation and use of a tracking mechanism to manage student communication across units</t>
  </si>
  <si>
    <t>Investigate and suggest strategies to address the root causes of attrition to the technical colleges in the first year.</t>
  </si>
  <si>
    <t>Submit strategies to Academic Affairs and Student Affairs by December 2021</t>
  </si>
  <si>
    <t>Identify and scale up successful retention initiatives within Student Affairs. Improve coordination, collaboration, and communication around retention and student success.</t>
  </si>
  <si>
    <t>Future financial commitment</t>
  </si>
  <si>
    <t xml:space="preserve">Initiatives are identified and revised by summer 2022 for implementation in fall 2022 </t>
  </si>
  <si>
    <t>Ensure that all incoming students can receive a full-year academic schedule during STAR by May 2022.</t>
  </si>
  <si>
    <t>This row marks the end of the Gantt milestone data. DO NOT enter anything in this row. 
To add more items, insert new rows above this one.</t>
  </si>
  <si>
    <t>Implement use of the Navigate or Peoplesoft academic planning tools to allow students to graduate on time with the help of a four-year plan developed in tandem with an academic advisor during their first semester on campus by May 2022.</t>
  </si>
  <si>
    <t>University College / Academic Advising &amp; Registrar</t>
  </si>
  <si>
    <t>Up to $75,000 annually for planning tool</t>
  </si>
  <si>
    <t>Successful deployment and utilization of academic planning tools by departments and schools</t>
  </si>
  <si>
    <t>Develop an intentional plan to increase student engagement to foster a “Sense of Belonging” for all UWSP Students</t>
  </si>
  <si>
    <t>Grow SPIN usage by Student Affairs departments and UWSP students by 15% to cultivate increased student engagement.</t>
  </si>
  <si>
    <t>University Centers/ CASE</t>
  </si>
  <si>
    <t>Begun</t>
  </si>
  <si>
    <t xml:space="preserve">15% Increase in usage of SPIN 15% by May 2022 to better understand student engagement and which students appear not to be engaged </t>
  </si>
  <si>
    <t>Enhance student service support to the branch campuses</t>
  </si>
  <si>
    <t>VCSA / SA Departmental Directors</t>
  </si>
  <si>
    <t>Staff Time and Money</t>
  </si>
  <si>
    <t>Identify specific support services for enhancement by May 2022 and implement in fall 2022</t>
  </si>
  <si>
    <t>We will build and enhance a community that values inclusion, equity, and diversity.</t>
  </si>
  <si>
    <t>Student Experience 1.3</t>
  </si>
  <si>
    <t xml:space="preserve">Achieve a 10% increase in first-to-second year retention of students of color by 2025. </t>
  </si>
  <si>
    <t>Create a team of faculty, staff and students who are experts in their areas to draft a plan on addressing closing the institutional achievement gap.</t>
  </si>
  <si>
    <t xml:space="preserve">Academic Affairs / Student Affairs </t>
  </si>
  <si>
    <t>Provost/VCSA</t>
  </si>
  <si>
    <t>Team created by spring 2022 and plan completed by Dec 2022</t>
  </si>
  <si>
    <t>Identify through exit interviews, case-load model student-advisor engagement, and other tactics the reasons why students of color leave and stay at UWSP.</t>
  </si>
  <si>
    <t>Salary for grad student to collect data</t>
  </si>
  <si>
    <t>List of reasons submitted to Academic Affairs and Student Affairs by May 2022</t>
  </si>
  <si>
    <t>Ensure that UWSP provides opportunities for high quality engagement with social justice content to all students, faculty, staff, and community members by fall 2023.</t>
  </si>
  <si>
    <t>Gather baseline data as to where and how in the major/minor curriculum and programming students are encountering social justice and EDI issues. </t>
  </si>
  <si>
    <t>University College/CITL Director</t>
  </si>
  <si>
    <t>Done</t>
  </si>
  <si>
    <t>Data collection complete by December 2021</t>
  </si>
  <si>
    <r>
      <t>D</t>
    </r>
    <r>
      <rPr>
        <sz val="11"/>
        <color theme="1"/>
        <rFont val="Calibri"/>
        <family val="2"/>
        <charset val="1"/>
      </rPr>
      <t>evelop a social justice institute that examines the root cause of social injustice and helps to develop innovative solutions.</t>
    </r>
  </si>
  <si>
    <t>VCSA/CDO &amp; CITL Director</t>
  </si>
  <si>
    <t>$100,000 for institute</t>
  </si>
  <si>
    <t>Proposal completed by May 2022 for review and implementation during 2022-2023</t>
  </si>
  <si>
    <t>Proposal completed, Implementation being working on</t>
  </si>
  <si>
    <t>Collaborate with Academic Affairs (CITL) to provide enhanced student inclusivity and cultural competency trainings.</t>
  </si>
  <si>
    <t>$30,000 CITL faculty fellows</t>
  </si>
  <si>
    <t>Enhanced training program developed by May 2022 for implementation starting in fall 2022</t>
  </si>
  <si>
    <t>Evaluate and reward contributions to EDI work by faculty and academic staff by fall 2023.</t>
  </si>
  <si>
    <t>Require annual EDI reporting relevant to the goals listed in the Academic Affairs EDI Strategic Plan from all schools and/or colleges.</t>
  </si>
  <si>
    <t>Academic Affairs/CITL</t>
  </si>
  <si>
    <t>Reporting template and timeline communicated to schools and/or colleges by spring 2022</t>
  </si>
  <si>
    <t>Refine policies for addressing incidents of hate and bias from faculty and staff toward students and their colleagues so that offending parties are held accountable and supported in efforts toward change in a consistent manner.</t>
  </si>
  <si>
    <t>DCA Director</t>
  </si>
  <si>
    <t>Staff tIme /internal trainings/ $2,500</t>
  </si>
  <si>
    <t>Policy revisions proposed by spring 2022 for implementation in fall 2022</t>
  </si>
  <si>
    <t>Add department, faculty and staff metrics for contributions to EDI work to UWSP’s annual recognition process.</t>
  </si>
  <si>
    <t>Academic Affairs/ CDO</t>
  </si>
  <si>
    <t>University Awards Committee</t>
  </si>
  <si>
    <t>New rubrics announced and in place for fall 2022</t>
  </si>
  <si>
    <t>Make contributions toward EDI a mandatory metric for all annual personnel (P&amp;T, merit, etc.) and program reviews, and hold people accountable when no progress is made.</t>
  </si>
  <si>
    <t>Business Affairs/Academic Affairs</t>
  </si>
  <si>
    <t>Human Resources</t>
  </si>
  <si>
    <t>Revise review process by December 2021 for implementation in 2022</t>
  </si>
  <si>
    <t>Improve recruitment and retention of underrepresented faculty and academic staff.</t>
  </si>
  <si>
    <t>Revise the role and mechanisms of course evaluations in order to minimize the effects implicit bias, explicit racism, homophobia, transphobia, sexism, ableism, xenophobia, etc. from students.</t>
  </si>
  <si>
    <t>Academic Affairs / CITL</t>
  </si>
  <si>
    <t>Changes proposed by December 2021 for implementation in fall 2022 or 2023 (contingent on UW System initiative regarding course evaluations).</t>
  </si>
  <si>
    <t>Revive the Inclusive Teaching Fellows program by spring 2022.</t>
  </si>
  <si>
    <t>Provost</t>
  </si>
  <si>
    <t>$100,000 for 1/4 release of four scholars</t>
  </si>
  <si>
    <t>Program announced by January 2022 for fall implementation</t>
  </si>
  <si>
    <t>Upon review of retention and promotion data, make appropriate changes to departmental supports, criteria, and processes related to employment to address equity gaps.</t>
  </si>
  <si>
    <t>Business Affairs</t>
  </si>
  <si>
    <t>Staff time</t>
  </si>
  <si>
    <t>Review completed and changes communicated to departments by Dec 2022</t>
  </si>
  <si>
    <t>Require all search committees to assess candidates’ commitment to EDI.</t>
  </si>
  <si>
    <t xml:space="preserve">Human Resources </t>
  </si>
  <si>
    <t>Requirement integrated into search process by Dec 2022</t>
  </si>
  <si>
    <t>Work with Human Resources to develop a robust best-practice plan to diversify all full-time faculty and staff to better represent the student body population by employing new and novel approaches that realize and retain greater numbers of staff.</t>
  </si>
  <si>
    <t>$6000 for job postings, potential diveristy staff recruiter</t>
  </si>
  <si>
    <t>Plan submitted by Dec 2023</t>
  </si>
  <si>
    <t>We will create an enriched learning environment through the use of advanced evidence-based practices and educational tools, innovative technologies, and equity-minded pedagogies.</t>
  </si>
  <si>
    <t>Student Experience 1.4</t>
  </si>
  <si>
    <t>Address curricular barriers to student success in their first two years.</t>
  </si>
  <si>
    <t>Develop a proposal for mandatory mid-term grade reporting and present it as a policy to Academic Affairs Committee.</t>
  </si>
  <si>
    <t xml:space="preserve">Academic Affairs </t>
  </si>
  <si>
    <t>Proposal submitted by May 2022</t>
  </si>
  <si>
    <t>Address administrative barriers to student success in the first two years.</t>
  </si>
  <si>
    <t>Conduct an audit on holds that inhibit registration to determine their necessity and impact.</t>
  </si>
  <si>
    <t>Report submitted by May 2022</t>
  </si>
  <si>
    <t>Develop a core set of intentional learning outcomes and programs to promote student development within Student Affairs programs and services.</t>
  </si>
  <si>
    <t>SAAT / SA Departmental Directors</t>
  </si>
  <si>
    <t xml:space="preserve">Create, promote, and emphasize the use of Student Affairs learning  outcomes into all co-curricular programming </t>
  </si>
  <si>
    <t>Learning  outcomes are integrated by May 2022</t>
  </si>
  <si>
    <t xml:space="preserve">Create, promote, and emphasize the use of Student Affairs programs outcomes into all co-curricular planning </t>
  </si>
  <si>
    <t>Programming outcomes are integrated by May 2022</t>
  </si>
  <si>
    <t>Purpose Made Possible Goals</t>
  </si>
  <si>
    <t>We will align University expenditure levels with available resources. Annual expenditure levels in university departments will be within the annual state budget allocation or the program revenue generated.</t>
  </si>
  <si>
    <t>Finance 1.1</t>
  </si>
  <si>
    <t>We will utilize financial models that will be data informed, transparent, objective, and action oriented.  The financial models will inform decisions to allocate and reallocate resources.</t>
  </si>
  <si>
    <t>Finance 1.2</t>
  </si>
  <si>
    <t>We will create ethical processes and metrics to support the financial models and to inform decision-making, resulting in greater transparency and understanding of the current financial situation of the university, the rationale for decision making, and the need to ensure long-term financial sustainability.</t>
  </si>
  <si>
    <t>Finance 1.3</t>
  </si>
  <si>
    <t>We will encourage and achieve financial growth. New revenue sources will be explored and analyzed for financial viability. These new revenue sources will complement existing financial resources to allow diversification of university finances.</t>
  </si>
  <si>
    <t>Finance 1.4</t>
  </si>
  <si>
    <t>We will increase and expand access by enhancing strategic partnerships with high schools and other educational institutions that support college-bound student success, college completion, and enrollment growth for a diverse student body.</t>
  </si>
  <si>
    <t>Student Success 1.1</t>
  </si>
  <si>
    <t>We will grow programs and harness technologies to support post-traditional and graduate learners through creative delivery methods including but not limited to branch campuses, hybrid, online, or collaborative models.  This shall involve strengthening student support in terms of course timing/availability, academic calendars, evening/weekend classroom, office and service access, and prior learning experience.</t>
  </si>
  <si>
    <t>Student Success 1.2</t>
  </si>
  <si>
    <t xml:space="preserve">We will develop and implement internal systems and structures to better serve diverse prospective students in our market. The system should use data to determine financial and program viability, and inform new programs/offerings relevant to K-12 traditional, post-traditional, graduate, and continuing ed students.  </t>
  </si>
  <si>
    <t>Student Success 1.3</t>
  </si>
  <si>
    <t xml:space="preserve">We will increase our unique cross-disciplinary work to leverage (or promote) our strengths in sustainability, global awareness, and diversity, equity, and inclusion, for prospective students at all credential and continuing education levels.  </t>
  </si>
  <si>
    <t>Student Success 1.4</t>
  </si>
  <si>
    <t>We will collaborate both internally and with community members and organizations to create initiatives that support economic and community development. We will share our stories with each other and our stakeholders and work together to enhance our community.</t>
  </si>
  <si>
    <t>Communities 1.1</t>
  </si>
  <si>
    <t>In our internal and external collaborations we will focus on our commitment to be more inclusive and promote equity and diversity.</t>
  </si>
  <si>
    <t>Communities 1.2</t>
  </si>
  <si>
    <t>As an educational and cultural resource for the communities we serve, we will develop and promote new types of collaborations that align with the mission of UW-Stevens Point and that lead to greater efficiency, greater opportunity for a UWSP credential, and greater student success through internships and other experiential learning.</t>
  </si>
  <si>
    <t>Communities 1.3</t>
  </si>
  <si>
    <t>FY22</t>
  </si>
  <si>
    <t>Executive</t>
  </si>
  <si>
    <t>FY23</t>
  </si>
  <si>
    <t>Advancement</t>
  </si>
  <si>
    <t>FY24</t>
  </si>
  <si>
    <t>Marketing &amp; Enrollment</t>
  </si>
  <si>
    <t>FY25</t>
  </si>
  <si>
    <t>FY26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</si>
</sst>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3" formatCode="_(* #,##0.00_);_(* \(#,##0.00\);_(* &quot;-&quot;??_);_(@_)"/>
    <numFmt numFmtId="164" formatCode="d"/>
  </numFmts>
  <fonts count="35"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sz val="12"/>
      <color theme="1"/>
      <name val="Calibri"/>
      <family val="2"/>
      <scheme val="minor"/>
    </font>
    <font>
      <sz val="18"/>
      <color rgb="FFFF0000"/>
      <name val="Calibri"/>
      <family val="2"/>
      <scheme val="minor"/>
    </font>
    <font>
      <b/>
      <sz val="16"/>
      <color theme="1"/>
      <name val="Calibri"/>
      <family val="2"/>
      <scheme val="minor"/>
    </font>
    <font>
      <sz val="24"/>
      <color theme="1"/>
      <name val="Calibri"/>
      <family val="2"/>
      <scheme val="minor"/>
    </font>
    <font>
      <b/>
      <sz val="11"/>
      <color rgb="FF444444"/>
      <name val="Calibri"/>
      <family val="2"/>
      <charset val="1"/>
    </font>
    <font>
      <b/>
      <sz val="11"/>
      <color rgb="FF333F4F"/>
      <name val="Calibri"/>
      <family val="2"/>
      <charset val="1"/>
    </font>
    <font>
      <sz val="11"/>
      <color rgb="FF333F4F"/>
      <name val="Calibri"/>
      <family val="2"/>
      <charset val="1"/>
    </font>
    <font>
      <b/>
      <sz val="11"/>
      <color rgb="FFFF0000"/>
      <name val="Calibri"/>
      <family val="2"/>
      <charset val="1"/>
    </font>
    <font>
      <sz val="11"/>
      <color rgb="FF444444"/>
      <name val="Calibri"/>
      <family val="2"/>
      <charset val="1"/>
    </font>
    <font>
      <b/>
      <sz val="11"/>
      <color rgb="FFFF0000"/>
      <name val="Calibri"/>
      <family val="2"/>
      <scheme val="minor"/>
    </font>
    <font>
      <sz val="11"/>
      <name val="Calibri"/>
      <family val="2"/>
    </font>
    <font>
      <sz val="11"/>
      <color theme="1"/>
      <name val="Calibri"/>
      <family val="2"/>
      <charset val="1"/>
    </font>
    <font>
      <b/>
      <sz val="11"/>
      <color rgb="FF000000"/>
      <name val="Calibri"/>
      <family val="2"/>
      <charset val="1"/>
    </font>
    <font>
      <sz val="11"/>
      <color rgb="FF000000"/>
      <name val="Calibri"/>
      <family val="2"/>
      <scheme val="minor"/>
    </font>
    <font>
      <sz val="11"/>
      <color rgb="FF000000"/>
      <name val="Calibri"/>
      <family val="2"/>
      <charset val="1"/>
    </font>
    <font>
      <b/>
      <sz val="11"/>
      <color theme="1"/>
      <name val="Calibri"/>
      <family val="2"/>
      <charset val="1"/>
    </font>
    <font>
      <sz val="11"/>
      <color rgb="FF333F4F"/>
      <name val="Calibri"/>
      <charset val="1"/>
    </font>
  </fonts>
  <fills count="14">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9BC2E6"/>
        <bgColor indexed="64"/>
      </patternFill>
    </fill>
    <fill>
      <patternFill patternType="solid">
        <fgColor rgb="FFFFC000"/>
        <bgColor indexed="64"/>
      </patternFill>
    </fill>
    <fill>
      <patternFill patternType="solid">
        <fgColor rgb="FFFFFFFF"/>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indexed="64"/>
      </left>
      <right style="thin">
        <color indexed="64"/>
      </right>
      <top style="thin">
        <color indexed="64"/>
      </top>
      <bottom style="thin">
        <color indexed="64"/>
      </bottom>
      <diagonal/>
    </border>
    <border>
      <left/>
      <right/>
      <top style="thin">
        <color theme="0" tint="-0.249977111117893"/>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2"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2" fillId="5" borderId="0" applyNumberFormat="0" applyBorder="0" applyAlignment="0" applyProtection="0"/>
  </cellStyleXfs>
  <cellXfs count="140">
    <xf numFmtId="0" fontId="0" fillId="0" borderId="0" xfId="0"/>
    <xf numFmtId="0" fontId="0" fillId="0" borderId="0" xfId="0" applyAlignment="1">
      <alignment vertical="center"/>
    </xf>
    <xf numFmtId="0" fontId="0" fillId="0" borderId="0" xfId="0" applyAlignment="1">
      <alignment horizontal="center"/>
    </xf>
    <xf numFmtId="0" fontId="2" fillId="0" borderId="0" xfId="0" applyFont="1"/>
    <xf numFmtId="0" fontId="9" fillId="0" borderId="0" xfId="0" applyFont="1"/>
    <xf numFmtId="0" fontId="2" fillId="0" borderId="0" xfId="0" applyFont="1" applyAlignment="1">
      <alignment vertical="top"/>
    </xf>
    <xf numFmtId="0" fontId="11" fillId="0" borderId="0" xfId="0" applyFont="1" applyAlignment="1">
      <alignment vertical="center"/>
    </xf>
    <xf numFmtId="0" fontId="10" fillId="0" borderId="0" xfId="0" applyFont="1" applyAlignment="1">
      <alignment horizontal="left" vertical="top" wrapText="1" indent="1"/>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0" xfId="0" applyAlignment="1" applyProtection="1">
      <alignment horizontal="left" wrapText="1" indent="2"/>
      <protection locked="0"/>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9" fontId="0" fillId="0" borderId="0" xfId="2" applyFont="1" applyFill="1" applyBorder="1" applyProtection="1">
      <alignment horizontal="center" vertical="center"/>
      <protection locked="0"/>
    </xf>
    <xf numFmtId="0" fontId="4" fillId="0" borderId="0" xfId="0" applyFont="1" applyAlignment="1" applyProtection="1">
      <alignment horizontal="center" vertical="center"/>
      <protection locked="0"/>
    </xf>
    <xf numFmtId="14" fontId="0" fillId="0" borderId="0" xfId="9" applyFont="1" applyFill="1" applyBorder="1" applyProtection="1">
      <alignment horizontal="center" vertical="center"/>
      <protection locked="0"/>
    </xf>
    <xf numFmtId="37" fontId="0" fillId="0" borderId="0" xfId="10" applyFont="1" applyFill="1" applyBorder="1" applyProtection="1">
      <alignment horizontal="center" vertical="center"/>
      <protection locked="0"/>
    </xf>
    <xf numFmtId="0" fontId="12" fillId="0" borderId="0" xfId="3" applyAlignment="1" applyProtection="1">
      <alignment wrapText="1"/>
      <protection locked="0"/>
    </xf>
    <xf numFmtId="0" fontId="8" fillId="0" borderId="0" xfId="5" applyAlignment="1" applyProtection="1">
      <alignment horizontal="left"/>
      <protection locked="0"/>
    </xf>
    <xf numFmtId="0" fontId="1" fillId="0" borderId="0" xfId="0" applyFont="1" applyAlignment="1" applyProtection="1">
      <alignment horizontal="left"/>
      <protection locked="0"/>
    </xf>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7" fillId="0" borderId="0" xfId="6" applyAlignment="1" applyProtection="1">
      <alignment vertical="center"/>
      <protection locked="0"/>
    </xf>
    <xf numFmtId="0" fontId="7" fillId="0" borderId="0" xfId="6" applyProtection="1">
      <protection locked="0"/>
    </xf>
    <xf numFmtId="0" fontId="0" fillId="0" borderId="0" xfId="0" applyAlignment="1" applyProtection="1">
      <alignment horizontal="center"/>
      <protection locked="0"/>
    </xf>
    <xf numFmtId="0" fontId="16" fillId="7" borderId="0" xfId="11" applyFont="1" applyFill="1" applyAlignment="1" applyProtection="1">
      <alignment horizontal="center" vertical="center"/>
      <protection locked="0"/>
    </xf>
    <xf numFmtId="0" fontId="15" fillId="8" borderId="0" xfId="0" applyFont="1" applyFill="1" applyAlignment="1" applyProtection="1">
      <alignment horizontal="center" vertical="center"/>
      <protection locked="0"/>
    </xf>
    <xf numFmtId="0" fontId="16" fillId="10" borderId="0" xfId="0" applyFont="1" applyFill="1" applyAlignment="1" applyProtection="1">
      <alignment horizontal="center" vertical="center"/>
      <protection locked="0"/>
    </xf>
    <xf numFmtId="0" fontId="16" fillId="9" borderId="0" xfId="0" applyFont="1" applyFill="1" applyAlignment="1" applyProtection="1">
      <alignment horizontal="center" vertical="center"/>
      <protection locked="0"/>
    </xf>
    <xf numFmtId="0" fontId="15" fillId="6" borderId="0" xfId="0" applyFont="1" applyFill="1" applyAlignment="1" applyProtection="1">
      <alignment horizontal="center" vertical="center"/>
      <protection locked="0"/>
    </xf>
    <xf numFmtId="0" fontId="7" fillId="0" borderId="0" xfId="7" applyAlignment="1" applyProtection="1">
      <alignment vertical="center"/>
      <protection locked="0"/>
    </xf>
    <xf numFmtId="0" fontId="16" fillId="0" borderId="0" xfId="11" applyFont="1" applyFill="1" applyAlignment="1" applyProtection="1">
      <alignment horizontal="center" vertical="center"/>
      <protection locked="0"/>
    </xf>
    <xf numFmtId="0" fontId="15"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0" fillId="0" borderId="4" xfId="0" applyBorder="1" applyAlignment="1" applyProtection="1">
      <alignment horizontal="center"/>
      <protection locked="0"/>
    </xf>
    <xf numFmtId="0" fontId="0" fillId="0" borderId="4" xfId="0" applyBorder="1" applyProtection="1">
      <protection locked="0"/>
    </xf>
    <xf numFmtId="0" fontId="18" fillId="0" borderId="0" xfId="7" applyFont="1" applyProtection="1">
      <alignment vertical="top"/>
      <protection locked="0"/>
    </xf>
    <xf numFmtId="0" fontId="7" fillId="0" borderId="0" xfId="7" applyProtection="1">
      <alignment vertical="top"/>
      <protection locked="0"/>
    </xf>
    <xf numFmtId="0" fontId="0" fillId="0" borderId="5" xfId="0" applyBorder="1" applyAlignment="1" applyProtection="1">
      <alignment wrapText="1"/>
      <protection locked="0"/>
    </xf>
    <xf numFmtId="0" fontId="0" fillId="0" borderId="13" xfId="0" applyBorder="1" applyAlignment="1" applyProtection="1">
      <alignment horizontal="center" vertical="center"/>
      <protection locked="0"/>
    </xf>
    <xf numFmtId="0" fontId="0" fillId="0" borderId="0" xfId="0" applyAlignment="1" applyProtection="1">
      <alignment horizontal="left" vertical="center" indent="1"/>
      <protection locked="0"/>
    </xf>
    <xf numFmtId="0" fontId="13" fillId="4" borderId="0" xfId="0" applyFont="1" applyFill="1" applyAlignment="1" applyProtection="1">
      <alignment horizontal="center" vertical="center" wrapText="1"/>
      <protection locked="0"/>
    </xf>
    <xf numFmtId="0" fontId="12" fillId="0" borderId="0" xfId="3" applyProtection="1">
      <protection locked="0"/>
    </xf>
    <xf numFmtId="0" fontId="0" fillId="0" borderId="0" xfId="0" applyAlignment="1" applyProtection="1">
      <alignment vertical="center"/>
      <protection locked="0"/>
    </xf>
    <xf numFmtId="0" fontId="4" fillId="2" borderId="8" xfId="0" applyFont="1"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Alignment="1" applyProtection="1">
      <alignment horizontal="right" vertical="center"/>
      <protection locked="0"/>
    </xf>
    <xf numFmtId="0" fontId="7" fillId="0" borderId="0" xfId="7" applyAlignment="1" applyProtection="1"/>
    <xf numFmtId="0" fontId="17" fillId="0" borderId="12" xfId="0" applyFont="1" applyBorder="1"/>
    <xf numFmtId="164" fontId="14" fillId="3" borderId="2" xfId="0" applyNumberFormat="1" applyFont="1" applyFill="1" applyBorder="1" applyAlignment="1">
      <alignment horizontal="center" vertical="center"/>
    </xf>
    <xf numFmtId="164" fontId="14" fillId="3" borderId="0" xfId="0" applyNumberFormat="1" applyFont="1" applyFill="1" applyAlignment="1">
      <alignment horizontal="center" vertical="center"/>
    </xf>
    <xf numFmtId="0" fontId="14" fillId="3" borderId="3" xfId="0" applyFont="1" applyFill="1" applyBorder="1" applyAlignment="1">
      <alignment horizontal="center" vertical="center" shrinkToFit="1"/>
    </xf>
    <xf numFmtId="0" fontId="0" fillId="0" borderId="10" xfId="0" applyBorder="1" applyAlignment="1">
      <alignment vertical="center"/>
    </xf>
    <xf numFmtId="0" fontId="0" fillId="0" borderId="9" xfId="0" applyBorder="1" applyAlignment="1">
      <alignment horizontal="center" vertical="center"/>
    </xf>
    <xf numFmtId="0" fontId="0" fillId="0" borderId="17" xfId="0" applyBorder="1" applyProtection="1">
      <protection locked="0"/>
    </xf>
    <xf numFmtId="0" fontId="0" fillId="0" borderId="0" xfId="0" applyAlignment="1" applyProtection="1">
      <alignment horizontal="center" wrapText="1"/>
      <protection locked="0"/>
    </xf>
    <xf numFmtId="0" fontId="0" fillId="0" borderId="9" xfId="0" applyBorder="1" applyAlignment="1">
      <alignment horizontal="center" vertical="center" wrapText="1"/>
    </xf>
    <xf numFmtId="0" fontId="22" fillId="11" borderId="0" xfId="0" applyFont="1" applyFill="1" applyAlignment="1">
      <alignment wrapText="1"/>
    </xf>
    <xf numFmtId="0" fontId="5" fillId="11" borderId="0" xfId="0" applyFont="1" applyFill="1" applyAlignment="1" applyProtection="1">
      <alignment horizontal="center" vertical="center" wrapText="1"/>
      <protection locked="0"/>
    </xf>
    <xf numFmtId="0" fontId="5" fillId="11" borderId="0" xfId="0" applyFont="1" applyFill="1" applyAlignment="1" applyProtection="1">
      <alignment horizontal="center" vertical="center"/>
      <protection locked="0"/>
    </xf>
    <xf numFmtId="9" fontId="0" fillId="11" borderId="0" xfId="2" applyFont="1" applyFill="1" applyBorder="1" applyProtection="1">
      <alignment horizontal="center" vertical="center"/>
      <protection locked="0"/>
    </xf>
    <xf numFmtId="14" fontId="0" fillId="11" borderId="0" xfId="9" applyFont="1" applyFill="1" applyBorder="1" applyProtection="1">
      <alignment horizontal="center" vertical="center"/>
      <protection locked="0"/>
    </xf>
    <xf numFmtId="37" fontId="0" fillId="11" borderId="0" xfId="10" applyFont="1" applyFill="1" applyBorder="1" applyProtection="1">
      <alignment horizontal="center" vertical="center"/>
      <protection locked="0"/>
    </xf>
    <xf numFmtId="6" fontId="4" fillId="11" borderId="0" xfId="0" applyNumberFormat="1" applyFont="1" applyFill="1" applyAlignment="1" applyProtection="1">
      <alignment horizontal="center" vertical="center"/>
      <protection locked="0"/>
    </xf>
    <xf numFmtId="0" fontId="23" fillId="12" borderId="0" xfId="0" applyFont="1" applyFill="1" applyAlignment="1">
      <alignment wrapText="1"/>
    </xf>
    <xf numFmtId="0" fontId="0" fillId="12" borderId="0" xfId="0" applyFill="1" applyAlignment="1" applyProtection="1">
      <alignment horizontal="center" vertical="center" wrapText="1"/>
      <protection locked="0"/>
    </xf>
    <xf numFmtId="0" fontId="0" fillId="12" borderId="0" xfId="0" applyFill="1" applyAlignment="1" applyProtection="1">
      <alignment horizontal="center" vertical="center"/>
      <protection locked="0"/>
    </xf>
    <xf numFmtId="9" fontId="0" fillId="12" borderId="0" xfId="2" applyFont="1" applyFill="1" applyBorder="1" applyProtection="1">
      <alignment horizontal="center" vertical="center"/>
      <protection locked="0"/>
    </xf>
    <xf numFmtId="14" fontId="0" fillId="12" borderId="0" xfId="9" applyFont="1" applyFill="1" applyBorder="1" applyProtection="1">
      <alignment horizontal="center" vertical="center"/>
      <protection locked="0"/>
    </xf>
    <xf numFmtId="37" fontId="0" fillId="12" borderId="0" xfId="10" applyFont="1" applyFill="1" applyBorder="1" applyProtection="1">
      <alignment horizontal="center" vertical="center"/>
      <protection locked="0"/>
    </xf>
    <xf numFmtId="0" fontId="4" fillId="12" borderId="0" xfId="0" applyFont="1" applyFill="1" applyAlignment="1" applyProtection="1">
      <alignment horizontal="center" vertical="center" wrapText="1"/>
      <protection locked="0"/>
    </xf>
    <xf numFmtId="0" fontId="24" fillId="0" borderId="0" xfId="0" applyFont="1" applyAlignment="1">
      <alignment wrapText="1"/>
    </xf>
    <xf numFmtId="0" fontId="24" fillId="0" borderId="0" xfId="0" applyFont="1" applyAlignment="1">
      <alignment horizontal="center" vertical="center" wrapText="1"/>
    </xf>
    <xf numFmtId="14" fontId="25" fillId="0" borderId="0" xfId="0" applyNumberFormat="1" applyFont="1" applyAlignment="1">
      <alignment horizontal="center" vertical="center" wrapText="1"/>
    </xf>
    <xf numFmtId="0" fontId="4" fillId="0" borderId="0" xfId="0" applyFont="1" applyAlignment="1" applyProtection="1">
      <alignment horizontal="center" vertical="center" wrapText="1"/>
      <protection locked="0"/>
    </xf>
    <xf numFmtId="0" fontId="24" fillId="0" borderId="0" xfId="0" applyFont="1" applyAlignment="1" applyProtection="1">
      <alignment horizontal="left" wrapText="1" indent="1"/>
      <protection locked="0"/>
    </xf>
    <xf numFmtId="14" fontId="26" fillId="0" borderId="0" xfId="9" applyFont="1" applyProtection="1">
      <alignment horizontal="center" vertical="center"/>
      <protection locked="0"/>
    </xf>
    <xf numFmtId="14" fontId="27" fillId="0" borderId="0" xfId="9" applyFont="1" applyFill="1" applyBorder="1" applyProtection="1">
      <alignment horizontal="center" vertical="center"/>
      <protection locked="0"/>
    </xf>
    <xf numFmtId="0" fontId="28" fillId="0" borderId="0" xfId="0" applyFont="1" applyAlignment="1">
      <alignment wrapText="1"/>
    </xf>
    <xf numFmtId="0" fontId="29" fillId="0" borderId="0" xfId="0" applyFont="1" applyAlignment="1">
      <alignment wrapText="1"/>
    </xf>
    <xf numFmtId="0" fontId="29" fillId="0" borderId="0" xfId="0" applyFont="1" applyAlignment="1" applyProtection="1">
      <alignment horizontal="left" wrapText="1" indent="1"/>
      <protection locked="0"/>
    </xf>
    <xf numFmtId="0" fontId="30" fillId="11" borderId="0" xfId="0" applyFont="1" applyFill="1" applyAlignment="1">
      <alignment wrapText="1"/>
    </xf>
    <xf numFmtId="0" fontId="4" fillId="11" borderId="0" xfId="0" applyFont="1" applyFill="1" applyAlignment="1" applyProtection="1">
      <alignment horizontal="center" vertical="center" wrapText="1"/>
      <protection locked="0"/>
    </xf>
    <xf numFmtId="0" fontId="24" fillId="12" borderId="0" xfId="0" applyFont="1" applyFill="1" applyAlignment="1">
      <alignment vertical="center" wrapText="1"/>
    </xf>
    <xf numFmtId="0" fontId="30" fillId="12" borderId="0" xfId="0" applyFont="1" applyFill="1" applyAlignment="1">
      <alignment wrapText="1"/>
    </xf>
    <xf numFmtId="0" fontId="31" fillId="12" borderId="0" xfId="0" applyFont="1" applyFill="1" applyAlignment="1" applyProtection="1">
      <alignment horizontal="center" vertical="center" wrapText="1"/>
      <protection locked="0"/>
    </xf>
    <xf numFmtId="0" fontId="31" fillId="12" borderId="0" xfId="0" applyFont="1" applyFill="1" applyAlignment="1" applyProtection="1">
      <alignment horizontal="center" vertical="center"/>
      <protection locked="0"/>
    </xf>
    <xf numFmtId="9" fontId="31" fillId="12" borderId="0" xfId="2" applyFont="1" applyFill="1" applyBorder="1" applyProtection="1">
      <alignment horizontal="center" vertical="center"/>
      <protection locked="0"/>
    </xf>
    <xf numFmtId="14" fontId="32" fillId="12" borderId="0" xfId="0" applyNumberFormat="1" applyFont="1" applyFill="1" applyAlignment="1">
      <alignment horizontal="center" vertical="center" wrapText="1"/>
    </xf>
    <xf numFmtId="37" fontId="31" fillId="12" borderId="0" xfId="10" applyFont="1" applyFill="1" applyBorder="1" applyProtection="1">
      <alignment horizontal="center" vertical="center"/>
      <protection locked="0"/>
    </xf>
    <xf numFmtId="14" fontId="25" fillId="13" borderId="0" xfId="0" applyNumberFormat="1" applyFont="1" applyFill="1" applyAlignment="1">
      <alignment horizontal="center" vertical="center" wrapText="1"/>
    </xf>
    <xf numFmtId="14" fontId="26" fillId="13" borderId="0" xfId="9" applyFont="1" applyFill="1" applyProtection="1">
      <alignment horizontal="center" vertical="center"/>
      <protection locked="0"/>
    </xf>
    <xf numFmtId="0" fontId="33" fillId="12" borderId="0" xfId="0" applyFont="1" applyFill="1" applyAlignment="1">
      <alignment wrapText="1"/>
    </xf>
    <xf numFmtId="0" fontId="30" fillId="12" borderId="0" xfId="0" applyFont="1" applyFill="1" applyAlignment="1" applyProtection="1">
      <alignment horizontal="left" wrapText="1" indent="1"/>
      <protection locked="0"/>
    </xf>
    <xf numFmtId="14" fontId="26" fillId="12" borderId="0" xfId="0" applyNumberFormat="1" applyFont="1" applyFill="1" applyAlignment="1">
      <alignment horizontal="center" vertical="center" wrapText="1"/>
    </xf>
    <xf numFmtId="6" fontId="4" fillId="0" borderId="0" xfId="0" applyNumberFormat="1" applyFont="1" applyAlignment="1" applyProtection="1">
      <alignment horizontal="center" vertical="center" wrapText="1"/>
      <protection locked="0"/>
    </xf>
    <xf numFmtId="0" fontId="26" fillId="0" borderId="0" xfId="0" applyFont="1" applyAlignment="1">
      <alignment horizontal="center" vertical="center" wrapText="1"/>
    </xf>
    <xf numFmtId="0" fontId="24" fillId="12" borderId="0" xfId="0" applyFont="1" applyFill="1" applyAlignment="1">
      <alignment horizontal="center" vertical="center" wrapText="1"/>
    </xf>
    <xf numFmtId="0" fontId="0" fillId="0" borderId="0" xfId="0" applyAlignment="1" applyProtection="1">
      <alignment horizontal="left" wrapText="1" indent="3"/>
      <protection locked="0"/>
    </xf>
    <xf numFmtId="0" fontId="0" fillId="11" borderId="0" xfId="0" applyFill="1" applyAlignment="1" applyProtection="1">
      <alignment vertical="center" wrapText="1"/>
      <protection locked="0"/>
    </xf>
    <xf numFmtId="0" fontId="0" fillId="12" borderId="0" xfId="0" applyFill="1" applyAlignment="1" applyProtection="1">
      <alignment vertical="center" wrapText="1"/>
      <protection locked="0"/>
    </xf>
    <xf numFmtId="0" fontId="0" fillId="0" borderId="0" xfId="0" applyAlignment="1" applyProtection="1">
      <alignment vertical="center" wrapText="1"/>
      <protection locked="0"/>
    </xf>
    <xf numFmtId="0" fontId="0" fillId="11" borderId="0" xfId="0" applyFill="1" applyAlignment="1" applyProtection="1">
      <alignment horizontal="center" vertical="center" wrapText="1"/>
      <protection locked="0"/>
    </xf>
    <xf numFmtId="0" fontId="34" fillId="0" borderId="0" xfId="0" applyFont="1" applyAlignment="1">
      <alignment horizontal="center"/>
    </xf>
    <xf numFmtId="0" fontId="0" fillId="13" borderId="0" xfId="0" applyFill="1" applyAlignment="1" applyProtection="1">
      <alignment vertical="center" wrapText="1"/>
      <protection locked="0"/>
    </xf>
    <xf numFmtId="0" fontId="24" fillId="13" borderId="0" xfId="0" applyFont="1" applyFill="1" applyAlignment="1">
      <alignment wrapText="1"/>
    </xf>
    <xf numFmtId="0" fontId="0" fillId="13" borderId="0" xfId="0" applyFill="1" applyAlignment="1" applyProtection="1">
      <alignment horizontal="center" vertical="center" wrapText="1"/>
      <protection locked="0"/>
    </xf>
    <xf numFmtId="0" fontId="0" fillId="13" borderId="0" xfId="0" applyFill="1" applyAlignment="1" applyProtection="1">
      <alignment horizontal="center" vertical="center"/>
      <protection locked="0"/>
    </xf>
    <xf numFmtId="9" fontId="0" fillId="13" borderId="0" xfId="2" applyFont="1" applyFill="1" applyBorder="1" applyProtection="1">
      <alignment horizontal="center" vertical="center"/>
      <protection locked="0"/>
    </xf>
    <xf numFmtId="37" fontId="0" fillId="13" borderId="0" xfId="10" applyFont="1" applyFill="1" applyBorder="1" applyProtection="1">
      <alignment horizontal="center" vertical="center"/>
      <protection locked="0"/>
    </xf>
    <xf numFmtId="0" fontId="4" fillId="13" borderId="0" xfId="0" applyFont="1" applyFill="1" applyAlignment="1" applyProtection="1">
      <alignment horizontal="center" vertical="center" wrapText="1"/>
      <protection locked="0"/>
    </xf>
    <xf numFmtId="0" fontId="24" fillId="13" borderId="0" xfId="0" applyFont="1" applyFill="1" applyAlignment="1" applyProtection="1">
      <alignment horizontal="left" wrapText="1" indent="1"/>
      <protection locked="0"/>
    </xf>
    <xf numFmtId="14" fontId="27" fillId="13" borderId="0" xfId="9" applyFont="1" applyFill="1" applyBorder="1" applyProtection="1">
      <alignment horizontal="center" vertical="center"/>
      <protection locked="0"/>
    </xf>
    <xf numFmtId="0" fontId="24" fillId="13" borderId="0" xfId="0" applyFont="1" applyFill="1" applyAlignment="1">
      <alignment horizontal="center" vertical="center" wrapText="1"/>
    </xf>
    <xf numFmtId="0" fontId="34" fillId="0" borderId="0" xfId="0" applyFont="1" applyAlignment="1">
      <alignment horizontal="center" vertical="center"/>
    </xf>
    <xf numFmtId="9" fontId="0" fillId="0" borderId="0" xfId="2" applyFont="1" applyFill="1" applyBorder="1" applyAlignment="1" applyProtection="1">
      <alignment horizontal="center" vertical="center" wrapText="1"/>
      <protection locked="0"/>
    </xf>
    <xf numFmtId="14" fontId="0" fillId="13" borderId="0" xfId="9" applyFont="1" applyFill="1" applyBorder="1" applyProtection="1">
      <alignment horizontal="center" vertical="center"/>
      <protection locked="0"/>
    </xf>
    <xf numFmtId="0" fontId="21" fillId="0" borderId="15" xfId="0" applyFont="1" applyBorder="1" applyAlignment="1">
      <alignment horizontal="center"/>
    </xf>
    <xf numFmtId="0" fontId="21" fillId="0" borderId="16" xfId="0" applyFont="1" applyBorder="1" applyAlignment="1">
      <alignment horizontal="center"/>
    </xf>
    <xf numFmtId="0" fontId="16" fillId="9" borderId="0" xfId="0" applyFont="1" applyFill="1" applyAlignment="1">
      <alignment horizontal="center" vertical="center"/>
    </xf>
    <xf numFmtId="0" fontId="15" fillId="0" borderId="0" xfId="0" applyFont="1" applyAlignment="1">
      <alignment horizontal="center" vertical="center"/>
    </xf>
    <xf numFmtId="0" fontId="0" fillId="0" borderId="0" xfId="8" applyFont="1" applyAlignment="1" applyProtection="1">
      <alignment horizontal="right" vertical="center" indent="1"/>
      <protection locked="0"/>
    </xf>
    <xf numFmtId="0" fontId="6" fillId="0" borderId="0" xfId="8" applyAlignment="1" applyProtection="1">
      <alignment horizontal="right" vertical="center" indent="1"/>
      <protection locked="0"/>
    </xf>
    <xf numFmtId="0" fontId="19" fillId="0" borderId="0" xfId="0" applyFont="1" applyAlignment="1" applyProtection="1">
      <alignment horizontal="right" indent="1"/>
      <protection locked="0"/>
    </xf>
    <xf numFmtId="14" fontId="6" fillId="0" borderId="6" xfId="9" applyBorder="1" applyAlignment="1">
      <alignment horizontal="center" vertical="center"/>
    </xf>
    <xf numFmtId="14" fontId="6" fillId="0" borderId="7" xfId="9" applyBorder="1" applyAlignment="1">
      <alignment horizontal="center" vertical="center"/>
    </xf>
    <xf numFmtId="0" fontId="16" fillId="7" borderId="0" xfId="11" applyFont="1" applyFill="1" applyAlignment="1" applyProtection="1">
      <alignment horizontal="center" vertical="center"/>
    </xf>
    <xf numFmtId="0" fontId="15" fillId="8" borderId="0" xfId="0" applyFont="1" applyFill="1" applyAlignment="1">
      <alignment horizontal="center" vertical="center"/>
    </xf>
    <xf numFmtId="0" fontId="16" fillId="10" borderId="0" xfId="0" applyFont="1" applyFill="1" applyAlignment="1">
      <alignment horizontal="center" vertical="center"/>
    </xf>
    <xf numFmtId="0" fontId="21" fillId="0" borderId="14" xfId="0" applyFont="1" applyBorder="1" applyAlignment="1">
      <alignment horizontal="center"/>
    </xf>
    <xf numFmtId="0" fontId="0" fillId="0" borderId="0" xfId="8" applyFont="1" applyAlignment="1" applyProtection="1">
      <alignment horizontal="right" vertical="center" indent="1"/>
    </xf>
    <xf numFmtId="0" fontId="6" fillId="0" borderId="0" xfId="8" applyAlignment="1" applyProtection="1">
      <alignment horizontal="right" vertical="center" indent="1"/>
    </xf>
    <xf numFmtId="0" fontId="20" fillId="0" borderId="0" xfId="0" applyFont="1" applyAlignment="1">
      <alignment horizont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35">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protection locked="0" hidden="0"/>
    </dxf>
    <dxf>
      <protection locked="0" hidden="0"/>
    </dxf>
    <dxf>
      <protection locked="0" hidden="0"/>
    </dxf>
    <dxf>
      <alignment horizontal="center" vertical="center" textRotation="0" wrapText="1" indent="0" justifyLastLine="0" shrinkToFit="0" readingOrder="0"/>
      <protection locked="0" hidden="0"/>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bottom" textRotation="0" wrapText="1" indent="0" justifyLastLine="0" shrinkToFit="0" readingOrder="0"/>
      <protection locked="0" hidden="0"/>
    </dxf>
    <dxf>
      <alignment horizontal="left" vertical="bottom" textRotation="0" wrapText="1" relativeIndent="1" justifyLastLine="0" shrinkToFit="0" readingOrder="0"/>
      <protection locked="0" hidden="0"/>
    </dxf>
    <dxf>
      <protection locked="0" hidden="0"/>
    </dxf>
    <dxf>
      <protection locked="0" hidden="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4"/>
      <tableStyleElement type="headerRow" dxfId="33"/>
      <tableStyleElement type="firstRowStripe" dxfId="32"/>
    </tableStyle>
    <tableStyle name="ToDoList" pivot="0" count="9" xr9:uid="{00000000-0011-0000-FFFF-FFFF00000000}">
      <tableStyleElement type="wholeTable" dxfId="31"/>
      <tableStyleElement type="headerRow" dxfId="30"/>
      <tableStyleElement type="totalRow" dxfId="29"/>
      <tableStyleElement type="firstColumn" dxfId="28"/>
      <tableStyleElement type="lastColumn" dxfId="27"/>
      <tableStyleElement type="firstRowStripe" dxfId="26"/>
      <tableStyleElement type="secondRowStripe" dxfId="25"/>
      <tableStyleElement type="firstColumnStripe" dxfId="24"/>
      <tableStyleElement type="secondColumn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0C0C0"/>
      <color rgb="FF969696"/>
      <color rgb="FF215881"/>
      <color rgb="FF42648A"/>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9:J83" totalsRowShown="0" headerRowDxfId="10" dataDxfId="9">
  <autoFilter ref="B9:J83" xr:uid="{29E5A880-80D5-4B65-B5FB-8FB3913D3D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E48C34E-B98C-4BBA-90C8-388E8655DD6D}" name="Milestone Description" dataDxfId="8"/>
    <tableColumn id="9" xr3:uid="{5CCDBA4C-12D0-4F88-8756-678FA526BC51}" name="Purpose Made Possible Goal" dataDxfId="7"/>
    <tableColumn id="8" xr3:uid="{EC6C915E-5237-4CAF-8197-19BE3F1641E2}" name="Responsible Division" dataDxfId="6"/>
    <tableColumn id="2" xr3:uid="{B8ACC97F-C189-49BA-91CF-CB5671185BCF}" name="Category" dataDxfId="5"/>
    <tableColumn id="3" xr3:uid="{5419FA1B-A035-4F0A-9257-1AA4BCB5E6CF}" name="Assigned To" dataDxfId="4"/>
    <tableColumn id="4" xr3:uid="{A60A6524-18F0-48B7-BB3C-2F4A35799FF7}" name="Progress" dataDxfId="3"/>
    <tableColumn id="5" xr3:uid="{59612C1F-9AAB-483B-A6A5-3563E9D77941}" name="Start" dataDxfId="2" dataCellStyle="Date"/>
    <tableColumn id="6" xr3:uid="{012C59F1-49D4-4A67-B8DD-855C6581FD6A}" name="No. Days" dataDxfId="1" dataCellStyle="Comma [0]"/>
    <tableColumn id="7" xr3:uid="{53F45189-50D6-4CAE-934F-6B8D75A5A7CC}" name="Resource Need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election activeCell="A2" sqref="A2"/>
    </sheetView>
  </sheetViews>
  <sheetFormatPr defaultColWidth="9.140625" defaultRowHeight="12.75" x14ac:dyDescent="0.2"/>
  <cols>
    <col min="1" max="1" width="87.140625" style="5" customWidth="1"/>
    <col min="2" max="16384" width="9.140625" style="3"/>
  </cols>
  <sheetData>
    <row r="1" spans="1:1" s="4" customFormat="1" ht="26.25" x14ac:dyDescent="0.4">
      <c r="A1" s="6" t="s">
        <v>0</v>
      </c>
    </row>
    <row r="2" spans="1:1" ht="84.4" customHeight="1" x14ac:dyDescent="0.2">
      <c r="A2" s="7" t="s">
        <v>1</v>
      </c>
    </row>
    <row r="3" spans="1:1" ht="26.25" customHeight="1" x14ac:dyDescent="0.2">
      <c r="A3" s="6" t="s">
        <v>2</v>
      </c>
    </row>
    <row r="4" spans="1:1" s="5" customFormat="1" ht="204.95" customHeight="1" x14ac:dyDescent="0.25">
      <c r="A4" s="8" t="s">
        <v>3</v>
      </c>
    </row>
    <row r="5" spans="1:1" x14ac:dyDescent="0.2">
      <c r="A5" s="5" t="s">
        <v>4</v>
      </c>
    </row>
  </sheetData>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T83"/>
  <sheetViews>
    <sheetView showGridLines="0" tabSelected="1" showRuler="0" topLeftCell="A72" zoomScale="90" zoomScaleNormal="90" zoomScalePageLayoutView="70" workbookViewId="0">
      <selection activeCell="J80" sqref="J80"/>
    </sheetView>
  </sheetViews>
  <sheetFormatPr defaultColWidth="8.85546875" defaultRowHeight="30" customHeight="1" x14ac:dyDescent="0.25"/>
  <cols>
    <col min="1" max="1" width="2.7109375" style="49" customWidth="1"/>
    <col min="2" max="2" width="60.7109375" style="26" customWidth="1"/>
    <col min="3" max="3" width="30.5703125" style="26" customWidth="1"/>
    <col min="4" max="4" width="29.5703125" style="26" customWidth="1"/>
    <col min="5" max="5" width="10.5703125" style="26" customWidth="1"/>
    <col min="6" max="6" width="20.5703125" style="26" customWidth="1"/>
    <col min="7" max="7" width="25.7109375" style="26" customWidth="1"/>
    <col min="8" max="8" width="11.5703125" style="31" bestFit="1" customWidth="1"/>
    <col min="9" max="9" width="10.42578125" style="26" customWidth="1"/>
    <col min="10" max="10" width="10.85546875" style="28" customWidth="1"/>
    <col min="11" max="11" width="2.7109375" style="26" customWidth="1"/>
    <col min="12" max="14" width="6.140625" style="26" customWidth="1"/>
    <col min="15" max="15" width="6.28515625" style="26" customWidth="1"/>
    <col min="16" max="71" width="6.140625" style="26" customWidth="1"/>
    <col min="72" max="16384" width="8.85546875" style="26"/>
  </cols>
  <sheetData>
    <row r="1" spans="1:72" ht="30" customHeight="1" x14ac:dyDescent="0.45">
      <c r="A1" s="23" t="s">
        <v>5</v>
      </c>
      <c r="B1" s="24" t="s">
        <v>6</v>
      </c>
      <c r="C1" s="24"/>
      <c r="D1" s="24"/>
      <c r="E1" s="24"/>
      <c r="F1" s="25"/>
      <c r="H1" s="26"/>
      <c r="I1" s="27"/>
      <c r="L1" s="54" t="s">
        <v>7</v>
      </c>
      <c r="M1" s="3"/>
      <c r="N1"/>
      <c r="O1"/>
      <c r="P1"/>
      <c r="Q1"/>
      <c r="R1"/>
      <c r="S1"/>
      <c r="T1"/>
      <c r="U1"/>
      <c r="V1"/>
      <c r="W1"/>
      <c r="X1"/>
      <c r="Y1"/>
      <c r="Z1"/>
      <c r="AA1"/>
      <c r="AB1"/>
      <c r="AC1"/>
      <c r="AD1"/>
      <c r="AE1"/>
      <c r="AF1"/>
      <c r="AG1"/>
      <c r="AH1"/>
      <c r="AI1"/>
    </row>
    <row r="2" spans="1:72" ht="30" customHeight="1" x14ac:dyDescent="0.3">
      <c r="A2" s="23" t="s">
        <v>8</v>
      </c>
      <c r="B2" s="29" t="s">
        <v>9</v>
      </c>
      <c r="C2" s="29"/>
      <c r="D2" s="29"/>
      <c r="E2" s="30"/>
      <c r="L2" s="133" t="s">
        <v>10</v>
      </c>
      <c r="M2" s="133"/>
      <c r="N2" s="133"/>
      <c r="O2" s="133"/>
      <c r="P2"/>
      <c r="Q2" s="134" t="s">
        <v>11</v>
      </c>
      <c r="R2" s="134"/>
      <c r="S2" s="134"/>
      <c r="T2" s="134"/>
      <c r="U2"/>
      <c r="V2" s="135" t="s">
        <v>12</v>
      </c>
      <c r="W2" s="135"/>
      <c r="X2" s="135"/>
      <c r="Y2" s="135"/>
      <c r="Z2"/>
      <c r="AA2" s="126" t="s">
        <v>13</v>
      </c>
      <c r="AB2" s="126"/>
      <c r="AC2" s="126"/>
      <c r="AD2" s="126"/>
      <c r="AE2"/>
      <c r="AF2" s="127"/>
      <c r="AG2" s="127"/>
      <c r="AH2" s="127"/>
      <c r="AI2" s="127"/>
    </row>
    <row r="3" spans="1:72" ht="30" hidden="1" customHeight="1" x14ac:dyDescent="0.3">
      <c r="A3" s="23"/>
      <c r="B3" s="29"/>
      <c r="C3" s="29"/>
      <c r="D3" s="29"/>
      <c r="E3" s="30"/>
      <c r="L3" s="32" t="s">
        <v>14</v>
      </c>
      <c r="M3" s="32"/>
      <c r="N3" s="32"/>
      <c r="O3" s="32"/>
      <c r="Q3" s="33"/>
      <c r="R3" s="33"/>
      <c r="S3" s="33"/>
      <c r="T3" s="33"/>
      <c r="V3" s="34"/>
      <c r="W3" s="34"/>
      <c r="X3" s="34"/>
      <c r="Y3" s="34"/>
      <c r="AA3" s="35"/>
      <c r="AB3" s="35"/>
      <c r="AC3" s="35"/>
      <c r="AD3" s="35"/>
      <c r="AF3" s="36"/>
      <c r="AG3" s="36"/>
      <c r="AH3" s="36"/>
      <c r="AI3" s="36"/>
    </row>
    <row r="4" spans="1:72" ht="30" customHeight="1" x14ac:dyDescent="0.3">
      <c r="A4" s="23"/>
      <c r="B4" s="37" t="s">
        <v>15</v>
      </c>
      <c r="C4" s="37"/>
      <c r="D4" s="37"/>
      <c r="E4" s="30"/>
      <c r="L4" s="38"/>
      <c r="M4" s="38"/>
      <c r="N4" s="38"/>
      <c r="O4" s="38"/>
      <c r="Q4" s="39"/>
      <c r="R4" s="39"/>
      <c r="S4" s="39"/>
      <c r="T4" s="39"/>
      <c r="V4" s="40"/>
      <c r="W4" s="40"/>
      <c r="X4" s="40"/>
      <c r="Y4" s="40"/>
      <c r="AA4" s="40"/>
      <c r="AB4" s="40"/>
      <c r="AC4" s="40"/>
      <c r="AD4" s="40"/>
      <c r="AF4" s="39"/>
      <c r="AG4" s="39"/>
      <c r="AH4" s="39"/>
      <c r="AI4" s="39"/>
    </row>
    <row r="5" spans="1:72" ht="30" customHeight="1" x14ac:dyDescent="0.3">
      <c r="A5" s="23"/>
      <c r="B5" s="37" t="s">
        <v>16</v>
      </c>
      <c r="C5" s="37"/>
      <c r="D5" s="37"/>
      <c r="E5" s="30"/>
      <c r="H5" s="41"/>
      <c r="I5" s="42"/>
      <c r="L5" s="38"/>
      <c r="M5" s="38"/>
      <c r="N5" s="38"/>
      <c r="O5" s="38"/>
      <c r="Q5" s="39"/>
      <c r="R5" s="39"/>
      <c r="S5" s="39"/>
      <c r="T5" s="39"/>
      <c r="V5" s="40"/>
      <c r="W5" s="40"/>
      <c r="X5" s="40"/>
      <c r="Y5" s="40"/>
      <c r="AA5" s="40"/>
      <c r="AB5" s="40"/>
      <c r="AC5" s="40"/>
      <c r="AD5" s="40"/>
      <c r="AF5" s="39"/>
      <c r="AG5" s="39"/>
      <c r="AH5" s="39"/>
      <c r="AI5" s="39"/>
    </row>
    <row r="6" spans="1:72" ht="30" customHeight="1" x14ac:dyDescent="0.5">
      <c r="A6" s="23" t="s">
        <v>17</v>
      </c>
      <c r="B6" s="43"/>
      <c r="C6" s="43"/>
      <c r="D6" s="43"/>
      <c r="E6" s="44"/>
      <c r="F6" s="137" t="s">
        <v>18</v>
      </c>
      <c r="G6" s="138"/>
      <c r="H6" s="131">
        <v>44378</v>
      </c>
      <c r="I6" s="132"/>
      <c r="J6" s="45"/>
      <c r="L6" s="136" t="s">
        <v>19</v>
      </c>
      <c r="M6" s="124"/>
      <c r="N6" s="124"/>
      <c r="O6" s="124"/>
      <c r="P6" s="124"/>
      <c r="Q6" s="124"/>
      <c r="R6" s="124"/>
      <c r="S6" s="124"/>
      <c r="T6" s="124"/>
      <c r="U6" s="124"/>
      <c r="V6" s="124"/>
      <c r="W6" s="125"/>
      <c r="X6" s="124" t="s">
        <v>20</v>
      </c>
      <c r="Y6" s="124"/>
      <c r="Z6" s="124"/>
      <c r="AA6" s="124"/>
      <c r="AB6" s="124"/>
      <c r="AC6" s="124"/>
      <c r="AD6" s="124"/>
      <c r="AE6" s="124"/>
      <c r="AF6" s="124"/>
      <c r="AG6" s="124"/>
      <c r="AH6" s="124"/>
      <c r="AI6" s="125"/>
      <c r="AJ6" s="124" t="s">
        <v>21</v>
      </c>
      <c r="AK6" s="124"/>
      <c r="AL6" s="124"/>
      <c r="AM6" s="124"/>
      <c r="AN6" s="124"/>
      <c r="AO6" s="124"/>
      <c r="AP6" s="124"/>
      <c r="AQ6" s="124"/>
      <c r="AR6" s="124"/>
      <c r="AS6" s="124"/>
      <c r="AT6" s="124"/>
      <c r="AU6" s="125"/>
      <c r="AV6" s="124" t="s">
        <v>22</v>
      </c>
      <c r="AW6" s="124"/>
      <c r="AX6" s="124"/>
      <c r="AY6" s="124"/>
      <c r="AZ6" s="124"/>
      <c r="BA6" s="124"/>
      <c r="BB6" s="124"/>
      <c r="BC6" s="124"/>
      <c r="BD6" s="124"/>
      <c r="BE6" s="124"/>
      <c r="BF6" s="124"/>
      <c r="BG6" s="125"/>
      <c r="BH6" s="124" t="s">
        <v>23</v>
      </c>
      <c r="BI6" s="124"/>
      <c r="BJ6" s="124"/>
      <c r="BK6" s="124"/>
      <c r="BL6" s="124"/>
      <c r="BM6" s="124"/>
      <c r="BN6" s="124"/>
      <c r="BO6" s="124"/>
      <c r="BP6" s="124"/>
      <c r="BQ6" s="124"/>
      <c r="BR6" s="124"/>
      <c r="BS6" s="125"/>
      <c r="BT6" s="61"/>
    </row>
    <row r="7" spans="1:72" ht="30" customHeight="1" x14ac:dyDescent="0.35">
      <c r="A7" s="23" t="s">
        <v>24</v>
      </c>
      <c r="F7" s="128"/>
      <c r="G7" s="129"/>
      <c r="H7" s="46"/>
      <c r="L7" s="55" t="str">
        <f ca="1">TEXT(L8,"mmm")</f>
        <v>Jul</v>
      </c>
      <c r="M7" s="55" t="str">
        <f t="shared" ref="M7:BS7" ca="1" si="0">TEXT(M8,"mmm")</f>
        <v>Aug</v>
      </c>
      <c r="N7" s="55" t="str">
        <f t="shared" ca="1" si="0"/>
        <v>Sep</v>
      </c>
      <c r="O7" s="55" t="str">
        <f t="shared" ca="1" si="0"/>
        <v>Oct</v>
      </c>
      <c r="P7" s="55" t="str">
        <f t="shared" ca="1" si="0"/>
        <v>Nov</v>
      </c>
      <c r="Q7" s="55" t="str">
        <f t="shared" ca="1" si="0"/>
        <v>Dec</v>
      </c>
      <c r="R7" s="55" t="str">
        <f t="shared" ca="1" si="0"/>
        <v>Jan</v>
      </c>
      <c r="S7" s="55" t="str">
        <f t="shared" ca="1" si="0"/>
        <v>Feb</v>
      </c>
      <c r="T7" s="55" t="str">
        <f t="shared" ca="1" si="0"/>
        <v>Mar</v>
      </c>
      <c r="U7" s="55" t="str">
        <f t="shared" ca="1" si="0"/>
        <v>Apr</v>
      </c>
      <c r="V7" s="55" t="str">
        <f t="shared" ca="1" si="0"/>
        <v>May</v>
      </c>
      <c r="W7" s="55" t="str">
        <f t="shared" ca="1" si="0"/>
        <v>Jun</v>
      </c>
      <c r="X7" s="55" t="str">
        <f t="shared" ca="1" si="0"/>
        <v>Jul</v>
      </c>
      <c r="Y7" s="55" t="str">
        <f t="shared" ca="1" si="0"/>
        <v>Aug</v>
      </c>
      <c r="Z7" s="55" t="str">
        <f t="shared" ca="1" si="0"/>
        <v>Sep</v>
      </c>
      <c r="AA7" s="55" t="str">
        <f t="shared" ca="1" si="0"/>
        <v>Oct</v>
      </c>
      <c r="AB7" s="55" t="str">
        <f t="shared" ca="1" si="0"/>
        <v>Nov</v>
      </c>
      <c r="AC7" s="55" t="str">
        <f t="shared" ca="1" si="0"/>
        <v>Dec</v>
      </c>
      <c r="AD7" s="55" t="str">
        <f t="shared" ca="1" si="0"/>
        <v>Jan</v>
      </c>
      <c r="AE7" s="55" t="str">
        <f t="shared" ca="1" si="0"/>
        <v>Feb</v>
      </c>
      <c r="AF7" s="55" t="str">
        <f t="shared" ca="1" si="0"/>
        <v>Mar</v>
      </c>
      <c r="AG7" s="55" t="str">
        <f t="shared" ca="1" si="0"/>
        <v>Apr</v>
      </c>
      <c r="AH7" s="55" t="str">
        <f t="shared" ca="1" si="0"/>
        <v>May</v>
      </c>
      <c r="AI7" s="55" t="str">
        <f t="shared" ca="1" si="0"/>
        <v>Jun</v>
      </c>
      <c r="AJ7" s="55" t="str">
        <f t="shared" ca="1" si="0"/>
        <v>Jul</v>
      </c>
      <c r="AK7" s="55" t="str">
        <f t="shared" ca="1" si="0"/>
        <v>Aug</v>
      </c>
      <c r="AL7" s="55" t="str">
        <f t="shared" ca="1" si="0"/>
        <v>Sep</v>
      </c>
      <c r="AM7" s="55" t="str">
        <f t="shared" ca="1" si="0"/>
        <v>Oct</v>
      </c>
      <c r="AN7" s="55" t="str">
        <f t="shared" ca="1" si="0"/>
        <v>Nov</v>
      </c>
      <c r="AO7" s="55" t="str">
        <f t="shared" ca="1" si="0"/>
        <v>Dec</v>
      </c>
      <c r="AP7" s="55" t="str">
        <f t="shared" ca="1" si="0"/>
        <v>Jan</v>
      </c>
      <c r="AQ7" s="55" t="str">
        <f t="shared" ca="1" si="0"/>
        <v>Feb</v>
      </c>
      <c r="AR7" s="55" t="str">
        <f t="shared" ca="1" si="0"/>
        <v>Mar</v>
      </c>
      <c r="AS7" s="55" t="str">
        <f t="shared" ca="1" si="0"/>
        <v>Apr</v>
      </c>
      <c r="AT7" s="55" t="str">
        <f t="shared" ca="1" si="0"/>
        <v>May</v>
      </c>
      <c r="AU7" s="55" t="str">
        <f t="shared" ca="1" si="0"/>
        <v>Jun</v>
      </c>
      <c r="AV7" s="55" t="str">
        <f t="shared" ca="1" si="0"/>
        <v>Jul</v>
      </c>
      <c r="AW7" s="55" t="str">
        <f t="shared" ca="1" si="0"/>
        <v>Aug</v>
      </c>
      <c r="AX7" s="55" t="str">
        <f t="shared" ca="1" si="0"/>
        <v>Sep</v>
      </c>
      <c r="AY7" s="55" t="str">
        <f t="shared" ca="1" si="0"/>
        <v>Oct</v>
      </c>
      <c r="AZ7" s="55" t="str">
        <f t="shared" ca="1" si="0"/>
        <v>Nov</v>
      </c>
      <c r="BA7" s="55" t="str">
        <f t="shared" ca="1" si="0"/>
        <v>Dec</v>
      </c>
      <c r="BB7" s="55" t="str">
        <f t="shared" ca="1" si="0"/>
        <v>Jan</v>
      </c>
      <c r="BC7" s="55" t="str">
        <f t="shared" ca="1" si="0"/>
        <v>Feb</v>
      </c>
      <c r="BD7" s="55" t="str">
        <f t="shared" ca="1" si="0"/>
        <v>Mar</v>
      </c>
      <c r="BE7" s="55" t="str">
        <f t="shared" ca="1" si="0"/>
        <v>Apr</v>
      </c>
      <c r="BF7" s="55" t="str">
        <f t="shared" ca="1" si="0"/>
        <v>May</v>
      </c>
      <c r="BG7" s="55" t="str">
        <f t="shared" ca="1" si="0"/>
        <v>Jun</v>
      </c>
      <c r="BH7" s="55" t="str">
        <f t="shared" ca="1" si="0"/>
        <v>Jul</v>
      </c>
      <c r="BI7" s="55" t="str">
        <f t="shared" ca="1" si="0"/>
        <v>Aug</v>
      </c>
      <c r="BJ7" s="55" t="str">
        <f t="shared" ca="1" si="0"/>
        <v>Sep</v>
      </c>
      <c r="BK7" s="55" t="str">
        <f t="shared" ca="1" si="0"/>
        <v>Oct</v>
      </c>
      <c r="BL7" s="55" t="str">
        <f t="shared" ca="1" si="0"/>
        <v>Nov</v>
      </c>
      <c r="BM7" s="55" t="str">
        <f t="shared" ca="1" si="0"/>
        <v>Dec</v>
      </c>
      <c r="BN7" s="55" t="str">
        <f t="shared" ca="1" si="0"/>
        <v>Jan</v>
      </c>
      <c r="BO7" s="55" t="str">
        <f t="shared" ca="1" si="0"/>
        <v>Feb</v>
      </c>
      <c r="BP7" s="55" t="str">
        <f t="shared" ca="1" si="0"/>
        <v>Mar</v>
      </c>
      <c r="BQ7" s="55" t="str">
        <f t="shared" ca="1" si="0"/>
        <v>Apr</v>
      </c>
      <c r="BR7" s="55" t="str">
        <f t="shared" ca="1" si="0"/>
        <v>May</v>
      </c>
      <c r="BS7" s="55" t="str">
        <f t="shared" ca="1" si="0"/>
        <v>Jun</v>
      </c>
    </row>
    <row r="8" spans="1:72" ht="21" hidden="1" customHeight="1" x14ac:dyDescent="0.35">
      <c r="A8" s="23" t="s">
        <v>25</v>
      </c>
      <c r="B8" s="130"/>
      <c r="C8" s="130"/>
      <c r="D8" s="130"/>
      <c r="E8" s="130"/>
      <c r="F8" s="130"/>
      <c r="G8" s="130"/>
      <c r="H8" s="130"/>
      <c r="I8" s="130"/>
      <c r="J8" s="130"/>
      <c r="K8" s="130"/>
      <c r="L8" s="56">
        <f ca="1">IFERROR(Project_Start+Scrolling_Increment,TODAY())</f>
        <v>44378</v>
      </c>
      <c r="M8" s="57">
        <f ca="1">L8+31</f>
        <v>44409</v>
      </c>
      <c r="N8" s="57">
        <f ca="1">M8+31</f>
        <v>44440</v>
      </c>
      <c r="O8" s="57">
        <f ca="1">N8+30</f>
        <v>44470</v>
      </c>
      <c r="P8" s="57">
        <f ca="1">O8+31</f>
        <v>44501</v>
      </c>
      <c r="Q8" s="57">
        <f ca="1">P8+30</f>
        <v>44531</v>
      </c>
      <c r="R8" s="57">
        <f ca="1">Q8+31</f>
        <v>44562</v>
      </c>
      <c r="S8" s="57">
        <f ca="1">R8+31</f>
        <v>44593</v>
      </c>
      <c r="T8" s="57">
        <f ca="1">S8+28</f>
        <v>44621</v>
      </c>
      <c r="U8" s="57">
        <f ca="1">T8+31</f>
        <v>44652</v>
      </c>
      <c r="V8" s="57">
        <f ca="1">U8+30</f>
        <v>44682</v>
      </c>
      <c r="W8" s="57">
        <f ca="1">V8+31</f>
        <v>44713</v>
      </c>
      <c r="X8" s="57">
        <f ca="1">W8+30</f>
        <v>44743</v>
      </c>
      <c r="Y8" s="57">
        <f ca="1">X8+31</f>
        <v>44774</v>
      </c>
      <c r="Z8" s="57">
        <f ca="1">Y8+31</f>
        <v>44805</v>
      </c>
      <c r="AA8" s="57">
        <f ca="1">Z8+30</f>
        <v>44835</v>
      </c>
      <c r="AB8" s="57">
        <f ca="1">AA8+31</f>
        <v>44866</v>
      </c>
      <c r="AC8" s="57">
        <f ca="1">AB8+30</f>
        <v>44896</v>
      </c>
      <c r="AD8" s="57">
        <f ca="1">AC8+31</f>
        <v>44927</v>
      </c>
      <c r="AE8" s="57">
        <f ca="1">AD8+31</f>
        <v>44958</v>
      </c>
      <c r="AF8" s="57">
        <f ca="1">AE8+28</f>
        <v>44986</v>
      </c>
      <c r="AG8" s="57">
        <f ca="1">AF8+31</f>
        <v>45017</v>
      </c>
      <c r="AH8" s="57">
        <f ca="1">AG8+30</f>
        <v>45047</v>
      </c>
      <c r="AI8" s="57">
        <f ca="1">AH8+31</f>
        <v>45078</v>
      </c>
      <c r="AJ8" s="57">
        <f ca="1">AI8+30</f>
        <v>45108</v>
      </c>
      <c r="AK8" s="57">
        <f ca="1">AJ8+31</f>
        <v>45139</v>
      </c>
      <c r="AL8" s="57">
        <f ca="1">AK8+31</f>
        <v>45170</v>
      </c>
      <c r="AM8" s="57">
        <f ca="1">AL8+30</f>
        <v>45200</v>
      </c>
      <c r="AN8" s="57">
        <f ca="1">AM8+31</f>
        <v>45231</v>
      </c>
      <c r="AO8" s="57">
        <f ca="1">AN8+30</f>
        <v>45261</v>
      </c>
      <c r="AP8" s="57">
        <f ca="1">AO8+31</f>
        <v>45292</v>
      </c>
      <c r="AQ8" s="57">
        <f ca="1">AP8+31</f>
        <v>45323</v>
      </c>
      <c r="AR8" s="57">
        <f ca="1">AQ8+29</f>
        <v>45352</v>
      </c>
      <c r="AS8" s="57">
        <f ca="1">AR8+31</f>
        <v>45383</v>
      </c>
      <c r="AT8" s="57">
        <f ca="1">AS8+30</f>
        <v>45413</v>
      </c>
      <c r="AU8" s="57">
        <f ca="1">AT8+31</f>
        <v>45444</v>
      </c>
      <c r="AV8" s="57">
        <f ca="1">AU8+30</f>
        <v>45474</v>
      </c>
      <c r="AW8" s="57">
        <f ca="1">AV8+31</f>
        <v>45505</v>
      </c>
      <c r="AX8" s="57">
        <f ca="1">AW8+31</f>
        <v>45536</v>
      </c>
      <c r="AY8" s="57">
        <f ca="1">AX8+30</f>
        <v>45566</v>
      </c>
      <c r="AZ8" s="57">
        <f ca="1">AY8+31</f>
        <v>45597</v>
      </c>
      <c r="BA8" s="57">
        <f ca="1">AZ8+30</f>
        <v>45627</v>
      </c>
      <c r="BB8" s="57">
        <f ca="1">BA8+31</f>
        <v>45658</v>
      </c>
      <c r="BC8" s="57">
        <f ca="1">BB8+31</f>
        <v>45689</v>
      </c>
      <c r="BD8" s="57">
        <f ca="1">BC8+28</f>
        <v>45717</v>
      </c>
      <c r="BE8" s="57">
        <f ca="1">BD8+31</f>
        <v>45748</v>
      </c>
      <c r="BF8" s="57">
        <f ca="1">BE8+30</f>
        <v>45778</v>
      </c>
      <c r="BG8" s="57">
        <f ca="1">BF8+31</f>
        <v>45809</v>
      </c>
      <c r="BH8" s="57">
        <f ca="1">BG8+30</f>
        <v>45839</v>
      </c>
      <c r="BI8" s="57">
        <f ca="1">BH8+31</f>
        <v>45870</v>
      </c>
      <c r="BJ8" s="57">
        <f ca="1">BI8+31</f>
        <v>45901</v>
      </c>
      <c r="BK8" s="57">
        <f ca="1">BJ8+30</f>
        <v>45931</v>
      </c>
      <c r="BL8" s="57">
        <f ca="1">BK8+31</f>
        <v>45962</v>
      </c>
      <c r="BM8" s="57">
        <f ca="1">BL8+30</f>
        <v>45992</v>
      </c>
      <c r="BN8" s="57">
        <f ca="1">BM8+31</f>
        <v>46023</v>
      </c>
      <c r="BO8" s="57">
        <f ca="1">BN8+31</f>
        <v>46054</v>
      </c>
      <c r="BP8" s="57">
        <f ca="1">BO8+28</f>
        <v>46082</v>
      </c>
      <c r="BQ8" s="57">
        <f ca="1">BP8+31</f>
        <v>46113</v>
      </c>
      <c r="BR8" s="57">
        <f ca="1">BQ8+30</f>
        <v>46143</v>
      </c>
      <c r="BS8" s="57">
        <f t="shared" ref="BS8" ca="1" si="1">BR8+31</f>
        <v>46174</v>
      </c>
    </row>
    <row r="9" spans="1:72" ht="30.95" customHeight="1" thickBot="1" x14ac:dyDescent="0.3">
      <c r="A9" s="23" t="s">
        <v>26</v>
      </c>
      <c r="B9" s="47" t="s">
        <v>27</v>
      </c>
      <c r="C9" s="18" t="s">
        <v>28</v>
      </c>
      <c r="D9" s="18" t="s">
        <v>29</v>
      </c>
      <c r="E9" s="17" t="s">
        <v>30</v>
      </c>
      <c r="F9" s="17" t="s">
        <v>31</v>
      </c>
      <c r="G9" s="17" t="s">
        <v>32</v>
      </c>
      <c r="H9" s="17" t="s">
        <v>33</v>
      </c>
      <c r="I9" s="17" t="s">
        <v>34</v>
      </c>
      <c r="J9" s="48" t="s">
        <v>35</v>
      </c>
      <c r="K9" s="48"/>
      <c r="L9" s="58" t="str">
        <f t="shared" ref="L9" ca="1" si="2">LEFT(TEXT(L8,"ddd"),1)</f>
        <v>T</v>
      </c>
      <c r="M9" s="58" t="str">
        <f t="shared" ref="M9:AU9" ca="1" si="3">LEFT(TEXT(M8,"ddd"),1)</f>
        <v>S</v>
      </c>
      <c r="N9" s="58" t="str">
        <f t="shared" ca="1" si="3"/>
        <v>W</v>
      </c>
      <c r="O9" s="58" t="str">
        <f t="shared" ca="1" si="3"/>
        <v>F</v>
      </c>
      <c r="P9" s="58" t="str">
        <f t="shared" ca="1" si="3"/>
        <v>M</v>
      </c>
      <c r="Q9" s="58" t="str">
        <f t="shared" ca="1" si="3"/>
        <v>W</v>
      </c>
      <c r="R9" s="58" t="str">
        <f t="shared" ca="1" si="3"/>
        <v>S</v>
      </c>
      <c r="S9" s="58" t="str">
        <f t="shared" ca="1" si="3"/>
        <v>T</v>
      </c>
      <c r="T9" s="58" t="str">
        <f t="shared" ca="1" si="3"/>
        <v>T</v>
      </c>
      <c r="U9" s="58" t="str">
        <f t="shared" ca="1" si="3"/>
        <v>F</v>
      </c>
      <c r="V9" s="58" t="str">
        <f t="shared" ca="1" si="3"/>
        <v>S</v>
      </c>
      <c r="W9" s="58" t="str">
        <f t="shared" ca="1" si="3"/>
        <v>W</v>
      </c>
      <c r="X9" s="58" t="str">
        <f t="shared" ca="1" si="3"/>
        <v>F</v>
      </c>
      <c r="Y9" s="58" t="str">
        <f t="shared" ca="1" si="3"/>
        <v>M</v>
      </c>
      <c r="Z9" s="58" t="str">
        <f t="shared" ca="1" si="3"/>
        <v>T</v>
      </c>
      <c r="AA9" s="58" t="str">
        <f t="shared" ca="1" si="3"/>
        <v>S</v>
      </c>
      <c r="AB9" s="58" t="str">
        <f t="shared" ca="1" si="3"/>
        <v>T</v>
      </c>
      <c r="AC9" s="58" t="str">
        <f t="shared" ca="1" si="3"/>
        <v>T</v>
      </c>
      <c r="AD9" s="58" t="str">
        <f t="shared" ca="1" si="3"/>
        <v>S</v>
      </c>
      <c r="AE9" s="58" t="str">
        <f t="shared" ca="1" si="3"/>
        <v>W</v>
      </c>
      <c r="AF9" s="58" t="str">
        <f t="shared" ca="1" si="3"/>
        <v>W</v>
      </c>
      <c r="AG9" s="58" t="str">
        <f t="shared" ca="1" si="3"/>
        <v>S</v>
      </c>
      <c r="AH9" s="58" t="str">
        <f t="shared" ca="1" si="3"/>
        <v>M</v>
      </c>
      <c r="AI9" s="58" t="str">
        <f t="shared" ca="1" si="3"/>
        <v>T</v>
      </c>
      <c r="AJ9" s="58" t="str">
        <f t="shared" ca="1" si="3"/>
        <v>S</v>
      </c>
      <c r="AK9" s="58" t="str">
        <f t="shared" ca="1" si="3"/>
        <v>T</v>
      </c>
      <c r="AL9" s="58" t="str">
        <f t="shared" ca="1" si="3"/>
        <v>F</v>
      </c>
      <c r="AM9" s="58" t="str">
        <f t="shared" ca="1" si="3"/>
        <v>S</v>
      </c>
      <c r="AN9" s="58" t="str">
        <f t="shared" ca="1" si="3"/>
        <v>W</v>
      </c>
      <c r="AO9" s="58" t="str">
        <f t="shared" ca="1" si="3"/>
        <v>F</v>
      </c>
      <c r="AP9" s="58" t="str">
        <f t="shared" ca="1" si="3"/>
        <v>M</v>
      </c>
      <c r="AQ9" s="58" t="str">
        <f t="shared" ca="1" si="3"/>
        <v>T</v>
      </c>
      <c r="AR9" s="58" t="str">
        <f t="shared" ca="1" si="3"/>
        <v>F</v>
      </c>
      <c r="AS9" s="58" t="str">
        <f t="shared" ca="1" si="3"/>
        <v>M</v>
      </c>
      <c r="AT9" s="58" t="str">
        <f t="shared" ca="1" si="3"/>
        <v>W</v>
      </c>
      <c r="AU9" s="58" t="str">
        <f t="shared" ca="1" si="3"/>
        <v>S</v>
      </c>
      <c r="AV9" s="58" t="str">
        <f t="shared" ref="AV9:BO9" ca="1" si="4">LEFT(TEXT(AV8,"ddd"),1)</f>
        <v>M</v>
      </c>
      <c r="AW9" s="58" t="str">
        <f t="shared" ca="1" si="4"/>
        <v>T</v>
      </c>
      <c r="AX9" s="58" t="str">
        <f t="shared" ca="1" si="4"/>
        <v>S</v>
      </c>
      <c r="AY9" s="58" t="str">
        <f t="shared" ca="1" si="4"/>
        <v>T</v>
      </c>
      <c r="AZ9" s="58" t="str">
        <f t="shared" ca="1" si="4"/>
        <v>F</v>
      </c>
      <c r="BA9" s="58" t="str">
        <f t="shared" ca="1" si="4"/>
        <v>S</v>
      </c>
      <c r="BB9" s="58" t="str">
        <f t="shared" ca="1" si="4"/>
        <v>W</v>
      </c>
      <c r="BC9" s="58" t="str">
        <f t="shared" ca="1" si="4"/>
        <v>S</v>
      </c>
      <c r="BD9" s="58" t="str">
        <f t="shared" ca="1" si="4"/>
        <v>S</v>
      </c>
      <c r="BE9" s="58" t="str">
        <f t="shared" ca="1" si="4"/>
        <v>T</v>
      </c>
      <c r="BF9" s="58" t="str">
        <f t="shared" ca="1" si="4"/>
        <v>T</v>
      </c>
      <c r="BG9" s="58" t="str">
        <f t="shared" ca="1" si="4"/>
        <v>S</v>
      </c>
      <c r="BH9" s="58" t="str">
        <f t="shared" ca="1" si="4"/>
        <v>T</v>
      </c>
      <c r="BI9" s="58" t="str">
        <f t="shared" ca="1" si="4"/>
        <v>F</v>
      </c>
      <c r="BJ9" s="58" t="str">
        <f t="shared" ca="1" si="4"/>
        <v>M</v>
      </c>
      <c r="BK9" s="58" t="str">
        <f t="shared" ca="1" si="4"/>
        <v>W</v>
      </c>
      <c r="BL9" s="58" t="str">
        <f t="shared" ca="1" si="4"/>
        <v>S</v>
      </c>
      <c r="BM9" s="58" t="str">
        <f t="shared" ca="1" si="4"/>
        <v>M</v>
      </c>
      <c r="BN9" s="58" t="str">
        <f t="shared" ca="1" si="4"/>
        <v>T</v>
      </c>
      <c r="BO9" s="58" t="str">
        <f t="shared" ca="1" si="4"/>
        <v>S</v>
      </c>
      <c r="BP9" s="58" t="str">
        <f t="shared" ref="BP9:BS9" ca="1" si="5">LEFT(TEXT(BP8,"ddd"),1)</f>
        <v>S</v>
      </c>
      <c r="BQ9" s="58" t="str">
        <f t="shared" ca="1" si="5"/>
        <v>W</v>
      </c>
      <c r="BR9" s="58" t="str">
        <f t="shared" ca="1" si="5"/>
        <v>F</v>
      </c>
      <c r="BS9" s="58" t="str">
        <f t="shared" ca="1" si="5"/>
        <v>M</v>
      </c>
    </row>
    <row r="10" spans="1:72" ht="30" hidden="1" customHeight="1" thickBot="1" x14ac:dyDescent="0.3">
      <c r="A10" s="49" t="s">
        <v>36</v>
      </c>
      <c r="B10" s="16"/>
      <c r="C10" s="62"/>
      <c r="D10" s="62"/>
      <c r="E10" s="19"/>
      <c r="F10" s="17"/>
      <c r="G10" s="19"/>
      <c r="H10" s="21"/>
      <c r="I10" s="22"/>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row>
    <row r="11" spans="1:72" s="50" customFormat="1" ht="46.9" customHeight="1" x14ac:dyDescent="0.25">
      <c r="A11" s="23" t="s">
        <v>37</v>
      </c>
      <c r="B11" s="64" t="s">
        <v>38</v>
      </c>
      <c r="C11" s="65" t="s">
        <v>39</v>
      </c>
      <c r="D11" s="65"/>
      <c r="E11" s="66" t="s">
        <v>10</v>
      </c>
      <c r="F11" s="106"/>
      <c r="G11" s="67"/>
      <c r="H11" s="68"/>
      <c r="I11" s="69"/>
      <c r="J11" s="70"/>
      <c r="K11" s="2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row>
    <row r="12" spans="1:72" s="50" customFormat="1" ht="46.9" customHeight="1" x14ac:dyDescent="0.25">
      <c r="A12" s="23"/>
      <c r="B12" s="71" t="s">
        <v>40</v>
      </c>
      <c r="C12" s="72" t="s">
        <v>39</v>
      </c>
      <c r="D12" s="72"/>
      <c r="E12" s="73" t="s">
        <v>11</v>
      </c>
      <c r="F12" s="107"/>
      <c r="G12" s="74"/>
      <c r="H12" s="75">
        <v>44378</v>
      </c>
      <c r="I12" s="76">
        <v>1825</v>
      </c>
      <c r="J12" s="77"/>
      <c r="K12" s="2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row>
    <row r="13" spans="1:72" s="50" customFormat="1" ht="46.9" customHeight="1" x14ac:dyDescent="0.25">
      <c r="A13" s="23"/>
      <c r="B13" s="78" t="s">
        <v>41</v>
      </c>
      <c r="C13" s="17" t="s">
        <v>39</v>
      </c>
      <c r="D13" s="79" t="s">
        <v>42</v>
      </c>
      <c r="E13" s="18" t="s">
        <v>12</v>
      </c>
      <c r="F13" s="79" t="s">
        <v>43</v>
      </c>
      <c r="G13" s="19"/>
      <c r="H13" s="80">
        <v>44562</v>
      </c>
      <c r="I13" s="22">
        <v>547</v>
      </c>
      <c r="J13" s="81" t="s">
        <v>44</v>
      </c>
      <c r="K13" s="20"/>
      <c r="L13" s="63"/>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row>
    <row r="14" spans="1:72" s="50" customFormat="1" ht="46.9" customHeight="1" x14ac:dyDescent="0.25">
      <c r="A14" s="49"/>
      <c r="B14" s="82" t="s">
        <v>45</v>
      </c>
      <c r="C14" s="17" t="s">
        <v>39</v>
      </c>
      <c r="D14" s="79" t="s">
        <v>42</v>
      </c>
      <c r="E14" s="18" t="s">
        <v>13</v>
      </c>
      <c r="F14" s="79" t="s">
        <v>43</v>
      </c>
      <c r="G14" s="19"/>
      <c r="H14" s="83"/>
      <c r="I14" s="22"/>
      <c r="J14" s="81" t="s">
        <v>44</v>
      </c>
      <c r="K14" s="2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row>
    <row r="15" spans="1:72" s="50" customFormat="1" ht="108" customHeight="1" x14ac:dyDescent="0.25">
      <c r="A15" s="49"/>
      <c r="B15" s="78" t="s">
        <v>46</v>
      </c>
      <c r="C15" s="17" t="s">
        <v>39</v>
      </c>
      <c r="D15" s="17" t="s">
        <v>47</v>
      </c>
      <c r="E15" s="18" t="s">
        <v>12</v>
      </c>
      <c r="F15" s="108" t="s">
        <v>48</v>
      </c>
      <c r="G15" s="19" t="s">
        <v>49</v>
      </c>
      <c r="H15" s="84">
        <v>44378</v>
      </c>
      <c r="I15" s="22">
        <v>1825</v>
      </c>
      <c r="J15" s="85" t="s">
        <v>50</v>
      </c>
      <c r="K15" s="2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row>
    <row r="16" spans="1:72" s="50" customFormat="1" ht="46.9" customHeight="1" x14ac:dyDescent="0.25">
      <c r="A16" s="49"/>
      <c r="B16" s="82" t="s">
        <v>51</v>
      </c>
      <c r="C16" s="17" t="s">
        <v>39</v>
      </c>
      <c r="D16" s="17" t="s">
        <v>47</v>
      </c>
      <c r="E16" s="18" t="s">
        <v>13</v>
      </c>
      <c r="F16" s="108" t="s">
        <v>48</v>
      </c>
      <c r="G16" s="19"/>
      <c r="H16" s="21">
        <v>44805</v>
      </c>
      <c r="I16" s="22"/>
      <c r="J16" s="81"/>
      <c r="K16" s="2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row>
    <row r="17" spans="1:71" s="50" customFormat="1" ht="46.9" customHeight="1" x14ac:dyDescent="0.25">
      <c r="A17" s="49"/>
      <c r="B17" s="86" t="s">
        <v>52</v>
      </c>
      <c r="C17" s="17" t="s">
        <v>39</v>
      </c>
      <c r="D17" s="17" t="s">
        <v>53</v>
      </c>
      <c r="E17" s="18" t="s">
        <v>12</v>
      </c>
      <c r="F17" s="108" t="s">
        <v>54</v>
      </c>
      <c r="G17" s="19"/>
      <c r="H17" s="80">
        <v>44562</v>
      </c>
      <c r="I17" s="22">
        <v>365</v>
      </c>
      <c r="J17" s="81" t="s">
        <v>55</v>
      </c>
      <c r="K17" s="2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row>
    <row r="18" spans="1:71" s="50" customFormat="1" ht="46.9" customHeight="1" x14ac:dyDescent="0.25">
      <c r="A18" s="49"/>
      <c r="B18" s="87" t="s">
        <v>56</v>
      </c>
      <c r="C18" s="17" t="s">
        <v>39</v>
      </c>
      <c r="D18" s="17" t="s">
        <v>53</v>
      </c>
      <c r="E18" s="18" t="s">
        <v>13</v>
      </c>
      <c r="F18" s="108" t="s">
        <v>54</v>
      </c>
      <c r="G18" s="19"/>
      <c r="H18" s="83"/>
      <c r="I18" s="22"/>
      <c r="J18" s="81" t="s">
        <v>57</v>
      </c>
      <c r="K18" s="2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row>
    <row r="19" spans="1:71" s="50" customFormat="1" ht="46.9" customHeight="1" x14ac:dyDescent="0.25">
      <c r="A19" s="49"/>
      <c r="B19" s="88" t="s">
        <v>58</v>
      </c>
      <c r="C19" s="65" t="s">
        <v>59</v>
      </c>
      <c r="D19" s="65"/>
      <c r="E19" s="66" t="s">
        <v>10</v>
      </c>
      <c r="F19" s="106"/>
      <c r="G19" s="67"/>
      <c r="H19" s="68"/>
      <c r="I19" s="69"/>
      <c r="J19" s="89"/>
      <c r="K19" s="2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row>
    <row r="20" spans="1:71" s="50" customFormat="1" ht="46.9" customHeight="1" x14ac:dyDescent="0.25">
      <c r="A20" s="49"/>
      <c r="B20" s="71" t="s">
        <v>60</v>
      </c>
      <c r="C20" s="72" t="s">
        <v>59</v>
      </c>
      <c r="D20" s="72"/>
      <c r="E20" s="73" t="s">
        <v>11</v>
      </c>
      <c r="F20" s="90"/>
      <c r="G20" s="74"/>
      <c r="H20" s="75">
        <v>44378</v>
      </c>
      <c r="I20" s="76">
        <v>1825</v>
      </c>
      <c r="J20" s="77"/>
      <c r="K20" s="2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row>
    <row r="21" spans="1:71" s="50" customFormat="1" ht="46.9" customHeight="1" x14ac:dyDescent="0.25">
      <c r="A21" s="49"/>
      <c r="B21" s="78" t="s">
        <v>61</v>
      </c>
      <c r="C21" s="17" t="s">
        <v>59</v>
      </c>
      <c r="D21" s="17" t="s">
        <v>47</v>
      </c>
      <c r="E21" s="18" t="s">
        <v>12</v>
      </c>
      <c r="F21" s="17" t="s">
        <v>62</v>
      </c>
      <c r="G21" s="19"/>
      <c r="H21" s="80">
        <v>44562</v>
      </c>
      <c r="I21" s="22">
        <v>547</v>
      </c>
      <c r="J21" s="81" t="s">
        <v>57</v>
      </c>
      <c r="K21" s="2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row>
    <row r="22" spans="1:71" s="50" customFormat="1" ht="46.9" customHeight="1" x14ac:dyDescent="0.25">
      <c r="A22" s="49"/>
      <c r="B22" s="82" t="s">
        <v>63</v>
      </c>
      <c r="C22" s="17" t="s">
        <v>59</v>
      </c>
      <c r="D22" s="17" t="s">
        <v>47</v>
      </c>
      <c r="E22" s="18" t="s">
        <v>13</v>
      </c>
      <c r="F22" s="17" t="s">
        <v>62</v>
      </c>
      <c r="G22" s="19"/>
      <c r="H22" s="83"/>
      <c r="I22" s="22"/>
      <c r="J22" s="81" t="s">
        <v>57</v>
      </c>
      <c r="K22" s="2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row>
    <row r="23" spans="1:71" s="50" customFormat="1" ht="46.9" customHeight="1" x14ac:dyDescent="0.25">
      <c r="A23" s="49"/>
      <c r="B23" s="78" t="s">
        <v>64</v>
      </c>
      <c r="C23" s="17" t="s">
        <v>59</v>
      </c>
      <c r="D23" s="17" t="s">
        <v>47</v>
      </c>
      <c r="E23" s="18" t="s">
        <v>12</v>
      </c>
      <c r="F23" s="17" t="s">
        <v>65</v>
      </c>
      <c r="G23" s="19"/>
      <c r="H23" s="119">
        <v>44470</v>
      </c>
      <c r="I23" s="22">
        <v>365</v>
      </c>
      <c r="J23" s="81"/>
      <c r="K23" s="2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s="50" customFormat="1" ht="46.9" customHeight="1" x14ac:dyDescent="0.25">
      <c r="A24" s="49"/>
      <c r="B24" s="82" t="s">
        <v>66</v>
      </c>
      <c r="C24" s="17" t="s">
        <v>59</v>
      </c>
      <c r="D24" s="17" t="s">
        <v>47</v>
      </c>
      <c r="E24" s="18" t="s">
        <v>13</v>
      </c>
      <c r="F24" s="17" t="s">
        <v>65</v>
      </c>
      <c r="G24" s="19"/>
      <c r="H24" s="21"/>
      <c r="I24" s="22"/>
      <c r="J24" s="81"/>
      <c r="K24" s="2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50" customFormat="1" ht="46.9" customHeight="1" x14ac:dyDescent="0.25">
      <c r="A25" s="49"/>
      <c r="B25" s="78" t="s">
        <v>67</v>
      </c>
      <c r="C25" s="17" t="s">
        <v>59</v>
      </c>
      <c r="D25" s="17" t="s">
        <v>47</v>
      </c>
      <c r="E25" s="18" t="s">
        <v>12</v>
      </c>
      <c r="F25" s="113" t="s">
        <v>68</v>
      </c>
      <c r="G25" s="19"/>
      <c r="H25" s="84">
        <v>44621</v>
      </c>
      <c r="I25" s="22">
        <v>730</v>
      </c>
      <c r="J25" s="81" t="s">
        <v>55</v>
      </c>
      <c r="K25" s="2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row>
    <row r="26" spans="1:71" s="50" customFormat="1" ht="46.9" customHeight="1" x14ac:dyDescent="0.25">
      <c r="A26" s="49"/>
      <c r="B26" s="82" t="s">
        <v>69</v>
      </c>
      <c r="C26" s="17" t="s">
        <v>59</v>
      </c>
      <c r="D26" s="17" t="s">
        <v>47</v>
      </c>
      <c r="E26" s="18" t="s">
        <v>13</v>
      </c>
      <c r="F26" s="113" t="s">
        <v>68</v>
      </c>
      <c r="G26" s="19"/>
      <c r="H26" s="21"/>
      <c r="I26" s="22"/>
      <c r="J26" s="81" t="s">
        <v>57</v>
      </c>
      <c r="K26" s="2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71" s="50" customFormat="1" ht="46.9" customHeight="1" x14ac:dyDescent="0.25">
      <c r="A27" s="49"/>
      <c r="B27" s="78" t="s">
        <v>70</v>
      </c>
      <c r="C27" s="17" t="s">
        <v>59</v>
      </c>
      <c r="D27" s="17" t="s">
        <v>47</v>
      </c>
      <c r="E27" s="18" t="s">
        <v>12</v>
      </c>
      <c r="F27" s="17" t="s">
        <v>62</v>
      </c>
      <c r="G27" s="19"/>
      <c r="H27" s="84">
        <v>44562</v>
      </c>
      <c r="I27" s="22">
        <v>365</v>
      </c>
      <c r="J27" s="81" t="s">
        <v>57</v>
      </c>
      <c r="K27" s="2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row>
    <row r="28" spans="1:71" s="50" customFormat="1" ht="46.9" customHeight="1" x14ac:dyDescent="0.25">
      <c r="A28" s="49"/>
      <c r="B28" s="82" t="s">
        <v>71</v>
      </c>
      <c r="C28" s="17" t="s">
        <v>59</v>
      </c>
      <c r="D28" s="17" t="s">
        <v>47</v>
      </c>
      <c r="E28" s="18" t="s">
        <v>13</v>
      </c>
      <c r="F28" s="17" t="s">
        <v>62</v>
      </c>
      <c r="G28" s="19"/>
      <c r="H28" s="21"/>
      <c r="I28" s="22"/>
      <c r="J28" s="81"/>
      <c r="K28" s="2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row>
    <row r="29" spans="1:71" s="50" customFormat="1" ht="81.599999999999994" customHeight="1" x14ac:dyDescent="0.25">
      <c r="A29" s="49"/>
      <c r="B29" s="86" t="s">
        <v>72</v>
      </c>
      <c r="C29" s="17" t="s">
        <v>59</v>
      </c>
      <c r="D29" s="17" t="s">
        <v>53</v>
      </c>
      <c r="E29" s="18" t="s">
        <v>12</v>
      </c>
      <c r="F29" s="108" t="s">
        <v>54</v>
      </c>
      <c r="G29" s="19"/>
      <c r="H29" s="80">
        <v>44562</v>
      </c>
      <c r="I29" s="22">
        <v>730</v>
      </c>
      <c r="J29" s="81" t="s">
        <v>73</v>
      </c>
      <c r="K29" s="2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row>
    <row r="30" spans="1:71" s="50" customFormat="1" ht="46.9" customHeight="1" x14ac:dyDescent="0.25">
      <c r="A30" s="49"/>
      <c r="B30" s="87" t="s">
        <v>74</v>
      </c>
      <c r="C30" s="17" t="s">
        <v>59</v>
      </c>
      <c r="D30" s="17" t="s">
        <v>53</v>
      </c>
      <c r="E30" s="18" t="s">
        <v>13</v>
      </c>
      <c r="F30" s="108" t="s">
        <v>54</v>
      </c>
      <c r="G30" s="19"/>
      <c r="H30" s="83"/>
      <c r="I30" s="22"/>
      <c r="J30" s="81"/>
      <c r="K30" s="2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row>
    <row r="31" spans="1:71" s="50" customFormat="1" ht="46.9" customHeight="1" x14ac:dyDescent="0.25">
      <c r="A31" s="49"/>
      <c r="B31" s="91" t="s">
        <v>75</v>
      </c>
      <c r="C31" s="92" t="s">
        <v>59</v>
      </c>
      <c r="D31" s="92"/>
      <c r="E31" s="93" t="s">
        <v>11</v>
      </c>
      <c r="F31" s="92"/>
      <c r="G31" s="94"/>
      <c r="H31" s="95">
        <v>44378</v>
      </c>
      <c r="I31" s="96"/>
      <c r="J31" s="92"/>
      <c r="K31" s="2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row>
    <row r="32" spans="1:71" s="50" customFormat="1" ht="92.45" customHeight="1" thickBot="1" x14ac:dyDescent="0.3">
      <c r="A32" s="23" t="s">
        <v>76</v>
      </c>
      <c r="B32" s="78" t="s">
        <v>77</v>
      </c>
      <c r="C32" s="17" t="s">
        <v>59</v>
      </c>
      <c r="D32" s="17" t="s">
        <v>47</v>
      </c>
      <c r="E32" s="18" t="s">
        <v>12</v>
      </c>
      <c r="F32" s="111" t="s">
        <v>78</v>
      </c>
      <c r="G32" s="19"/>
      <c r="H32" s="97">
        <v>44470</v>
      </c>
      <c r="I32" s="22">
        <v>365</v>
      </c>
      <c r="J32" s="81" t="s">
        <v>79</v>
      </c>
      <c r="K32" s="51"/>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row>
    <row r="33" spans="2:11" ht="46.9" customHeight="1" x14ac:dyDescent="0.25">
      <c r="B33" s="82" t="s">
        <v>80</v>
      </c>
      <c r="C33" s="17" t="s">
        <v>59</v>
      </c>
      <c r="D33" s="17" t="s">
        <v>47</v>
      </c>
      <c r="E33" s="18" t="s">
        <v>13</v>
      </c>
      <c r="F33" s="111" t="s">
        <v>78</v>
      </c>
      <c r="G33" s="19"/>
      <c r="H33" s="98"/>
      <c r="I33" s="22"/>
      <c r="J33" s="81" t="s">
        <v>57</v>
      </c>
      <c r="K33" s="53"/>
    </row>
    <row r="34" spans="2:11" ht="46.9" customHeight="1" x14ac:dyDescent="0.25">
      <c r="B34" s="99" t="s">
        <v>81</v>
      </c>
      <c r="C34" s="72" t="s">
        <v>59</v>
      </c>
      <c r="D34" s="72"/>
      <c r="E34" s="73" t="s">
        <v>11</v>
      </c>
      <c r="F34" s="107"/>
      <c r="G34" s="74"/>
      <c r="H34" s="75"/>
      <c r="I34" s="76"/>
      <c r="J34" s="77"/>
    </row>
    <row r="35" spans="2:11" ht="46.9" customHeight="1" x14ac:dyDescent="0.25">
      <c r="B35" s="86" t="s">
        <v>82</v>
      </c>
      <c r="C35" s="17" t="s">
        <v>59</v>
      </c>
      <c r="D35" s="17" t="s">
        <v>53</v>
      </c>
      <c r="E35" s="18" t="s">
        <v>12</v>
      </c>
      <c r="F35" s="108" t="s">
        <v>83</v>
      </c>
      <c r="G35" s="19" t="s">
        <v>84</v>
      </c>
      <c r="H35" s="97">
        <v>44378</v>
      </c>
      <c r="I35" s="22">
        <v>365</v>
      </c>
      <c r="J35" s="81" t="s">
        <v>55</v>
      </c>
    </row>
    <row r="36" spans="2:11" ht="46.9" customHeight="1" x14ac:dyDescent="0.25">
      <c r="B36" s="87" t="s">
        <v>85</v>
      </c>
      <c r="C36" s="17" t="s">
        <v>59</v>
      </c>
      <c r="D36" s="17" t="s">
        <v>53</v>
      </c>
      <c r="E36" s="18" t="s">
        <v>13</v>
      </c>
      <c r="F36" s="108" t="s">
        <v>83</v>
      </c>
      <c r="G36" s="19" t="s">
        <v>84</v>
      </c>
      <c r="H36" s="98"/>
      <c r="I36" s="22"/>
      <c r="J36" s="81" t="s">
        <v>55</v>
      </c>
    </row>
    <row r="37" spans="2:11" ht="46.9" customHeight="1" x14ac:dyDescent="0.25">
      <c r="B37" s="86" t="s">
        <v>86</v>
      </c>
      <c r="C37" s="17" t="s">
        <v>59</v>
      </c>
      <c r="D37" s="17" t="s">
        <v>53</v>
      </c>
      <c r="E37" s="18" t="s">
        <v>12</v>
      </c>
      <c r="F37" s="108" t="s">
        <v>87</v>
      </c>
      <c r="G37" s="19"/>
      <c r="H37" s="97">
        <v>44562</v>
      </c>
      <c r="I37" s="22">
        <v>365</v>
      </c>
      <c r="J37" s="81" t="s">
        <v>88</v>
      </c>
    </row>
    <row r="38" spans="2:11" ht="46.9" customHeight="1" x14ac:dyDescent="0.25">
      <c r="B38" s="87" t="s">
        <v>89</v>
      </c>
      <c r="C38" s="17" t="s">
        <v>59</v>
      </c>
      <c r="D38" s="17" t="s">
        <v>53</v>
      </c>
      <c r="E38" s="18" t="s">
        <v>13</v>
      </c>
      <c r="F38" s="108" t="s">
        <v>87</v>
      </c>
      <c r="G38" s="19"/>
      <c r="H38" s="98"/>
      <c r="I38" s="22"/>
      <c r="J38" s="81" t="s">
        <v>88</v>
      </c>
    </row>
    <row r="39" spans="2:11" ht="46.9" customHeight="1" x14ac:dyDescent="0.25">
      <c r="B39" s="88" t="s">
        <v>90</v>
      </c>
      <c r="C39" s="65" t="s">
        <v>91</v>
      </c>
      <c r="D39" s="65"/>
      <c r="E39" s="66" t="s">
        <v>10</v>
      </c>
      <c r="F39" s="106"/>
      <c r="G39" s="67"/>
      <c r="H39" s="68"/>
      <c r="I39" s="69"/>
      <c r="J39" s="89"/>
    </row>
    <row r="40" spans="2:11" ht="46.9" customHeight="1" x14ac:dyDescent="0.25">
      <c r="B40" s="100" t="s">
        <v>92</v>
      </c>
      <c r="C40" s="72" t="s">
        <v>91</v>
      </c>
      <c r="D40" s="72"/>
      <c r="E40" s="73" t="s">
        <v>11</v>
      </c>
      <c r="F40" s="107"/>
      <c r="G40" s="74"/>
      <c r="H40" s="75">
        <v>44378</v>
      </c>
      <c r="I40" s="76">
        <v>1825</v>
      </c>
      <c r="J40" s="77"/>
    </row>
    <row r="41" spans="2:11" ht="46.9" customHeight="1" x14ac:dyDescent="0.25">
      <c r="B41" s="86" t="s">
        <v>93</v>
      </c>
      <c r="C41" s="17" t="s">
        <v>91</v>
      </c>
      <c r="D41" s="79" t="s">
        <v>94</v>
      </c>
      <c r="E41" s="18" t="s">
        <v>12</v>
      </c>
      <c r="F41" s="120" t="s">
        <v>95</v>
      </c>
      <c r="G41" s="19"/>
      <c r="H41" s="97">
        <v>44562</v>
      </c>
      <c r="I41" s="22">
        <v>365</v>
      </c>
      <c r="J41" s="81" t="s">
        <v>57</v>
      </c>
    </row>
    <row r="42" spans="2:11" ht="46.9" customHeight="1" x14ac:dyDescent="0.25">
      <c r="B42" s="87" t="s">
        <v>96</v>
      </c>
      <c r="C42" s="17" t="s">
        <v>91</v>
      </c>
      <c r="D42" s="79" t="s">
        <v>94</v>
      </c>
      <c r="E42" s="18" t="s">
        <v>13</v>
      </c>
      <c r="F42" s="121" t="s">
        <v>95</v>
      </c>
      <c r="G42" s="19"/>
      <c r="H42" s="98"/>
      <c r="I42" s="22"/>
      <c r="J42" s="81" t="s">
        <v>57</v>
      </c>
    </row>
    <row r="43" spans="2:11" ht="73.150000000000006" customHeight="1" x14ac:dyDescent="0.25">
      <c r="B43" s="78" t="s">
        <v>97</v>
      </c>
      <c r="C43" s="17" t="s">
        <v>91</v>
      </c>
      <c r="D43" s="79" t="s">
        <v>94</v>
      </c>
      <c r="E43" s="18" t="s">
        <v>12</v>
      </c>
      <c r="F43" s="121" t="s">
        <v>95</v>
      </c>
      <c r="G43" s="19"/>
      <c r="H43" s="97">
        <v>44562</v>
      </c>
      <c r="I43" s="22">
        <v>365</v>
      </c>
      <c r="J43" s="81" t="s">
        <v>98</v>
      </c>
    </row>
    <row r="44" spans="2:11" ht="46.9" customHeight="1" x14ac:dyDescent="0.25">
      <c r="B44" s="82" t="s">
        <v>99</v>
      </c>
      <c r="C44" s="17" t="s">
        <v>91</v>
      </c>
      <c r="D44" s="79" t="s">
        <v>94</v>
      </c>
      <c r="E44" s="18" t="s">
        <v>13</v>
      </c>
      <c r="F44" s="121" t="s">
        <v>95</v>
      </c>
      <c r="G44" s="19"/>
      <c r="H44" s="98"/>
      <c r="I44" s="22"/>
      <c r="J44" s="81"/>
    </row>
    <row r="45" spans="2:11" ht="46.9" customHeight="1" x14ac:dyDescent="0.25">
      <c r="B45" s="71" t="s">
        <v>100</v>
      </c>
      <c r="C45" s="72" t="s">
        <v>91</v>
      </c>
      <c r="D45" s="72"/>
      <c r="E45" s="73" t="s">
        <v>11</v>
      </c>
      <c r="F45" s="107"/>
      <c r="G45" s="74"/>
      <c r="H45" s="101">
        <v>44378</v>
      </c>
      <c r="I45" s="76">
        <v>730</v>
      </c>
      <c r="J45" s="77"/>
    </row>
    <row r="46" spans="2:11" ht="46.9" customHeight="1" x14ac:dyDescent="0.25">
      <c r="B46" s="78" t="s">
        <v>101</v>
      </c>
      <c r="C46" s="17" t="s">
        <v>91</v>
      </c>
      <c r="D46" s="17" t="s">
        <v>47</v>
      </c>
      <c r="E46" s="18" t="s">
        <v>12</v>
      </c>
      <c r="F46" s="108" t="s">
        <v>102</v>
      </c>
      <c r="G46" s="19" t="s">
        <v>103</v>
      </c>
      <c r="H46" s="84">
        <v>44378</v>
      </c>
      <c r="I46" s="22">
        <v>365</v>
      </c>
      <c r="J46" s="81" t="s">
        <v>55</v>
      </c>
    </row>
    <row r="47" spans="2:11" ht="46.9" customHeight="1" x14ac:dyDescent="0.25">
      <c r="B47" s="82" t="s">
        <v>104</v>
      </c>
      <c r="C47" s="17" t="s">
        <v>91</v>
      </c>
      <c r="D47" s="17" t="s">
        <v>47</v>
      </c>
      <c r="E47" s="18" t="s">
        <v>13</v>
      </c>
      <c r="F47" s="108" t="s">
        <v>102</v>
      </c>
      <c r="G47" s="19" t="s">
        <v>103</v>
      </c>
      <c r="H47" s="21"/>
      <c r="I47" s="22"/>
      <c r="J47" s="81" t="s">
        <v>55</v>
      </c>
    </row>
    <row r="48" spans="2:11" ht="58.9" customHeight="1" x14ac:dyDescent="0.25">
      <c r="B48" s="78" t="s">
        <v>105</v>
      </c>
      <c r="C48" s="17" t="s">
        <v>91</v>
      </c>
      <c r="D48" s="79" t="s">
        <v>42</v>
      </c>
      <c r="E48" s="18" t="s">
        <v>12</v>
      </c>
      <c r="F48" s="79" t="s">
        <v>106</v>
      </c>
      <c r="G48" s="19" t="s">
        <v>103</v>
      </c>
      <c r="H48" s="97">
        <v>44378</v>
      </c>
      <c r="I48" s="22">
        <v>730</v>
      </c>
      <c r="J48" s="102" t="s">
        <v>107</v>
      </c>
    </row>
    <row r="49" spans="2:10" ht="55.5" customHeight="1" x14ac:dyDescent="0.25">
      <c r="B49" s="82" t="s">
        <v>108</v>
      </c>
      <c r="C49" s="17" t="s">
        <v>91</v>
      </c>
      <c r="D49" s="79" t="s">
        <v>42</v>
      </c>
      <c r="E49" s="18" t="s">
        <v>13</v>
      </c>
      <c r="F49" s="79" t="s">
        <v>106</v>
      </c>
      <c r="G49" s="122" t="s">
        <v>109</v>
      </c>
      <c r="H49" s="98"/>
      <c r="I49" s="22"/>
      <c r="J49" s="81"/>
    </row>
    <row r="50" spans="2:10" ht="66.599999999999994" customHeight="1" x14ac:dyDescent="0.25">
      <c r="B50" s="86" t="s">
        <v>110</v>
      </c>
      <c r="C50" s="17" t="s">
        <v>91</v>
      </c>
      <c r="D50" s="79" t="s">
        <v>42</v>
      </c>
      <c r="E50" s="18" t="s">
        <v>12</v>
      </c>
      <c r="F50" s="79" t="s">
        <v>106</v>
      </c>
      <c r="G50" s="19" t="s">
        <v>84</v>
      </c>
      <c r="H50" s="97">
        <v>44378</v>
      </c>
      <c r="I50" s="22">
        <v>730</v>
      </c>
      <c r="J50" s="81" t="s">
        <v>111</v>
      </c>
    </row>
    <row r="51" spans="2:10" ht="46.9" customHeight="1" x14ac:dyDescent="0.25">
      <c r="B51" s="87" t="s">
        <v>112</v>
      </c>
      <c r="C51" s="17" t="s">
        <v>91</v>
      </c>
      <c r="D51" s="79" t="s">
        <v>42</v>
      </c>
      <c r="E51" s="18" t="s">
        <v>13</v>
      </c>
      <c r="F51" s="79" t="s">
        <v>106</v>
      </c>
      <c r="G51" s="19"/>
      <c r="H51" s="98"/>
      <c r="I51" s="22"/>
      <c r="J51" s="81"/>
    </row>
    <row r="52" spans="2:10" ht="46.9" customHeight="1" x14ac:dyDescent="0.25">
      <c r="B52" s="71" t="s">
        <v>113</v>
      </c>
      <c r="C52" s="72" t="s">
        <v>91</v>
      </c>
      <c r="D52" s="72"/>
      <c r="E52" s="73" t="s">
        <v>11</v>
      </c>
      <c r="F52" s="107"/>
      <c r="G52" s="74"/>
      <c r="H52" s="101">
        <v>44378</v>
      </c>
      <c r="I52" s="76">
        <v>730</v>
      </c>
      <c r="J52" s="77"/>
    </row>
    <row r="53" spans="2:10" ht="46.9" customHeight="1" x14ac:dyDescent="0.25">
      <c r="B53" s="78" t="s">
        <v>114</v>
      </c>
      <c r="C53" s="17" t="s">
        <v>91</v>
      </c>
      <c r="D53" s="17" t="s">
        <v>47</v>
      </c>
      <c r="E53" s="18" t="s">
        <v>12</v>
      </c>
      <c r="F53" s="111" t="s">
        <v>115</v>
      </c>
      <c r="G53" s="19" t="s">
        <v>49</v>
      </c>
      <c r="H53" s="84">
        <v>44378</v>
      </c>
      <c r="I53" s="22">
        <v>365</v>
      </c>
      <c r="J53" s="81"/>
    </row>
    <row r="54" spans="2:10" ht="46.9" customHeight="1" x14ac:dyDescent="0.25">
      <c r="B54" s="82" t="s">
        <v>116</v>
      </c>
      <c r="C54" s="17" t="s">
        <v>91</v>
      </c>
      <c r="D54" s="17" t="s">
        <v>47</v>
      </c>
      <c r="E54" s="18" t="s">
        <v>13</v>
      </c>
      <c r="F54" s="111" t="s">
        <v>115</v>
      </c>
      <c r="G54" s="19"/>
      <c r="H54" s="21"/>
      <c r="I54" s="22"/>
      <c r="J54" s="81"/>
    </row>
    <row r="55" spans="2:10" ht="63.75" customHeight="1" x14ac:dyDescent="0.25">
      <c r="B55" s="112" t="s">
        <v>117</v>
      </c>
      <c r="C55" s="113" t="s">
        <v>91</v>
      </c>
      <c r="D55" s="113" t="s">
        <v>94</v>
      </c>
      <c r="E55" s="114" t="s">
        <v>12</v>
      </c>
      <c r="F55" s="113" t="s">
        <v>118</v>
      </c>
      <c r="G55" s="115" t="s">
        <v>49</v>
      </c>
      <c r="H55" s="119">
        <v>44378</v>
      </c>
      <c r="I55" s="116">
        <v>365</v>
      </c>
      <c r="J55" s="117" t="s">
        <v>119</v>
      </c>
    </row>
    <row r="56" spans="2:10" ht="57" customHeight="1" x14ac:dyDescent="0.25">
      <c r="B56" s="118" t="s">
        <v>120</v>
      </c>
      <c r="C56" s="113" t="s">
        <v>91</v>
      </c>
      <c r="D56" s="113" t="s">
        <v>94</v>
      </c>
      <c r="E56" s="114" t="s">
        <v>13</v>
      </c>
      <c r="F56" s="113" t="s">
        <v>118</v>
      </c>
      <c r="G56" s="115"/>
      <c r="H56" s="123"/>
      <c r="I56" s="116"/>
      <c r="J56" s="117" t="s">
        <v>119</v>
      </c>
    </row>
    <row r="57" spans="2:10" ht="61.9" customHeight="1" x14ac:dyDescent="0.25">
      <c r="B57" s="78" t="s">
        <v>121</v>
      </c>
      <c r="C57" s="17" t="s">
        <v>91</v>
      </c>
      <c r="D57" s="17" t="s">
        <v>122</v>
      </c>
      <c r="E57" s="18" t="s">
        <v>12</v>
      </c>
      <c r="F57" s="17" t="s">
        <v>123</v>
      </c>
      <c r="G57" s="19" t="s">
        <v>49</v>
      </c>
      <c r="H57" s="84">
        <v>44378</v>
      </c>
      <c r="I57" s="22">
        <v>365</v>
      </c>
      <c r="J57" s="81"/>
    </row>
    <row r="58" spans="2:10" ht="46.9" customHeight="1" x14ac:dyDescent="0.25">
      <c r="B58" s="82" t="s">
        <v>124</v>
      </c>
      <c r="C58" s="17" t="s">
        <v>91</v>
      </c>
      <c r="D58" s="17" t="s">
        <v>122</v>
      </c>
      <c r="E58" s="18" t="s">
        <v>13</v>
      </c>
      <c r="F58" s="17" t="s">
        <v>123</v>
      </c>
      <c r="G58" s="19"/>
      <c r="H58" s="21"/>
      <c r="I58" s="22"/>
      <c r="J58" s="81"/>
    </row>
    <row r="59" spans="2:10" ht="57" customHeight="1" x14ac:dyDescent="0.25">
      <c r="B59" s="78" t="s">
        <v>125</v>
      </c>
      <c r="C59" s="17" t="s">
        <v>91</v>
      </c>
      <c r="D59" s="17" t="s">
        <v>126</v>
      </c>
      <c r="E59" s="18" t="s">
        <v>12</v>
      </c>
      <c r="F59" s="79" t="s">
        <v>127</v>
      </c>
      <c r="G59" s="19" t="s">
        <v>49</v>
      </c>
      <c r="H59" s="84">
        <v>44378</v>
      </c>
      <c r="I59" s="22">
        <v>730</v>
      </c>
      <c r="J59" s="81" t="s">
        <v>57</v>
      </c>
    </row>
    <row r="60" spans="2:10" ht="46.9" customHeight="1" x14ac:dyDescent="0.25">
      <c r="B60" s="82" t="s">
        <v>128</v>
      </c>
      <c r="C60" s="17" t="s">
        <v>91</v>
      </c>
      <c r="D60" s="17" t="s">
        <v>126</v>
      </c>
      <c r="E60" s="18" t="s">
        <v>13</v>
      </c>
      <c r="F60" s="79" t="s">
        <v>127</v>
      </c>
      <c r="G60" s="19"/>
      <c r="H60" s="21"/>
      <c r="I60" s="22"/>
      <c r="J60" s="81" t="s">
        <v>57</v>
      </c>
    </row>
    <row r="61" spans="2:10" ht="46.9" customHeight="1" x14ac:dyDescent="0.25">
      <c r="B61" s="71" t="s">
        <v>129</v>
      </c>
      <c r="C61" s="72" t="s">
        <v>91</v>
      </c>
      <c r="D61" s="72"/>
      <c r="E61" s="73" t="s">
        <v>11</v>
      </c>
      <c r="F61" s="107"/>
      <c r="G61" s="74"/>
      <c r="H61" s="75">
        <v>44378</v>
      </c>
      <c r="I61" s="76">
        <v>1825</v>
      </c>
      <c r="J61" s="77"/>
    </row>
    <row r="62" spans="2:10" ht="51.75" customHeight="1" x14ac:dyDescent="0.25">
      <c r="B62" s="78" t="s">
        <v>130</v>
      </c>
      <c r="C62" s="17" t="s">
        <v>91</v>
      </c>
      <c r="D62" s="17" t="s">
        <v>47</v>
      </c>
      <c r="E62" s="18" t="s">
        <v>12</v>
      </c>
      <c r="F62" s="17" t="s">
        <v>131</v>
      </c>
      <c r="G62" s="19"/>
      <c r="H62" s="84">
        <v>44378</v>
      </c>
      <c r="I62" s="22">
        <v>730</v>
      </c>
      <c r="J62" s="81"/>
    </row>
    <row r="63" spans="2:10" ht="46.9" customHeight="1" x14ac:dyDescent="0.25">
      <c r="B63" s="82" t="s">
        <v>132</v>
      </c>
      <c r="C63" s="17" t="s">
        <v>91</v>
      </c>
      <c r="D63" s="17" t="s">
        <v>47</v>
      </c>
      <c r="E63" s="18" t="s">
        <v>13</v>
      </c>
      <c r="F63" s="17" t="s">
        <v>131</v>
      </c>
      <c r="G63" s="19"/>
      <c r="H63" s="21"/>
      <c r="I63" s="22"/>
      <c r="J63" s="81"/>
    </row>
    <row r="64" spans="2:10" ht="84.6" customHeight="1" x14ac:dyDescent="0.25">
      <c r="B64" s="78" t="s">
        <v>133</v>
      </c>
      <c r="C64" s="17" t="s">
        <v>91</v>
      </c>
      <c r="D64" s="17" t="s">
        <v>47</v>
      </c>
      <c r="E64" s="18" t="s">
        <v>12</v>
      </c>
      <c r="F64" s="113" t="s">
        <v>134</v>
      </c>
      <c r="G64" s="19"/>
      <c r="H64" s="97">
        <v>44562</v>
      </c>
      <c r="I64" s="22">
        <v>365</v>
      </c>
      <c r="J64" s="81" t="s">
        <v>135</v>
      </c>
    </row>
    <row r="65" spans="2:10" ht="46.9" customHeight="1" x14ac:dyDescent="0.25">
      <c r="B65" s="82" t="s">
        <v>136</v>
      </c>
      <c r="C65" s="17" t="s">
        <v>91</v>
      </c>
      <c r="D65" s="17" t="s">
        <v>47</v>
      </c>
      <c r="E65" s="18" t="s">
        <v>13</v>
      </c>
      <c r="F65" s="113" t="s">
        <v>134</v>
      </c>
      <c r="G65" s="19"/>
      <c r="H65" s="98"/>
      <c r="I65" s="22"/>
      <c r="J65" s="81"/>
    </row>
    <row r="66" spans="2:10" ht="53.25" customHeight="1" x14ac:dyDescent="0.25">
      <c r="B66" s="78" t="s">
        <v>137</v>
      </c>
      <c r="C66" s="17" t="s">
        <v>91</v>
      </c>
      <c r="D66" s="17" t="s">
        <v>138</v>
      </c>
      <c r="E66" s="18" t="s">
        <v>12</v>
      </c>
      <c r="F66" s="17" t="s">
        <v>127</v>
      </c>
      <c r="G66" s="19"/>
      <c r="H66" s="84">
        <v>44562</v>
      </c>
      <c r="I66" s="22">
        <v>730</v>
      </c>
      <c r="J66" s="81" t="s">
        <v>139</v>
      </c>
    </row>
    <row r="67" spans="2:10" ht="46.9" customHeight="1" x14ac:dyDescent="0.25">
      <c r="B67" s="82" t="s">
        <v>140</v>
      </c>
      <c r="C67" s="17" t="s">
        <v>91</v>
      </c>
      <c r="D67" s="17" t="s">
        <v>138</v>
      </c>
      <c r="E67" s="18" t="s">
        <v>13</v>
      </c>
      <c r="F67" s="17" t="s">
        <v>127</v>
      </c>
      <c r="G67" s="19"/>
      <c r="H67" s="21"/>
      <c r="I67" s="22"/>
      <c r="J67" s="81"/>
    </row>
    <row r="68" spans="2:10" ht="46.9" customHeight="1" x14ac:dyDescent="0.25">
      <c r="B68" s="78" t="s">
        <v>141</v>
      </c>
      <c r="C68" s="17" t="s">
        <v>91</v>
      </c>
      <c r="D68" s="17" t="s">
        <v>138</v>
      </c>
      <c r="E68" s="18" t="s">
        <v>12</v>
      </c>
      <c r="F68" s="103" t="s">
        <v>142</v>
      </c>
      <c r="G68" s="19"/>
      <c r="H68" s="84">
        <v>44562</v>
      </c>
      <c r="I68" s="22">
        <v>330</v>
      </c>
      <c r="J68" s="81"/>
    </row>
    <row r="69" spans="2:10" ht="46.9" customHeight="1" x14ac:dyDescent="0.25">
      <c r="B69" s="82" t="s">
        <v>143</v>
      </c>
      <c r="C69" s="17" t="s">
        <v>91</v>
      </c>
      <c r="D69" s="17" t="s">
        <v>138</v>
      </c>
      <c r="E69" s="18" t="s">
        <v>13</v>
      </c>
      <c r="F69" s="103" t="s">
        <v>142</v>
      </c>
      <c r="G69" s="19"/>
      <c r="H69" s="21"/>
      <c r="I69" s="22"/>
      <c r="J69" s="81"/>
    </row>
    <row r="70" spans="2:10" ht="127.9" customHeight="1" x14ac:dyDescent="0.25">
      <c r="B70" s="86" t="s">
        <v>144</v>
      </c>
      <c r="C70" s="17" t="s">
        <v>91</v>
      </c>
      <c r="D70" s="17" t="s">
        <v>138</v>
      </c>
      <c r="E70" s="18" t="s">
        <v>12</v>
      </c>
      <c r="F70" s="17" t="s">
        <v>127</v>
      </c>
      <c r="G70" s="19"/>
      <c r="H70" s="97">
        <v>44562</v>
      </c>
      <c r="I70" s="22">
        <v>730</v>
      </c>
      <c r="J70" s="81" t="s">
        <v>145</v>
      </c>
    </row>
    <row r="71" spans="2:10" ht="46.9" customHeight="1" x14ac:dyDescent="0.25">
      <c r="B71" s="87" t="s">
        <v>146</v>
      </c>
      <c r="C71" s="17" t="s">
        <v>91</v>
      </c>
      <c r="D71" s="17" t="s">
        <v>138</v>
      </c>
      <c r="E71" s="18" t="s">
        <v>13</v>
      </c>
      <c r="F71" s="17" t="s">
        <v>127</v>
      </c>
      <c r="G71" s="19"/>
      <c r="H71" s="98"/>
      <c r="I71" s="22"/>
      <c r="J71" s="81"/>
    </row>
    <row r="72" spans="2:10" ht="46.9" customHeight="1" x14ac:dyDescent="0.25">
      <c r="B72" s="88" t="s">
        <v>147</v>
      </c>
      <c r="C72" s="65" t="s">
        <v>148</v>
      </c>
      <c r="D72" s="65"/>
      <c r="E72" s="66" t="s">
        <v>10</v>
      </c>
      <c r="F72" s="109"/>
      <c r="G72" s="67"/>
      <c r="H72" s="68"/>
      <c r="I72" s="69"/>
      <c r="J72" s="89"/>
    </row>
    <row r="73" spans="2:10" ht="46.9" customHeight="1" x14ac:dyDescent="0.25">
      <c r="B73" s="71" t="s">
        <v>149</v>
      </c>
      <c r="C73" s="72" t="s">
        <v>148</v>
      </c>
      <c r="D73" s="72"/>
      <c r="E73" s="73" t="s">
        <v>11</v>
      </c>
      <c r="F73" s="104" t="s">
        <v>62</v>
      </c>
      <c r="G73" s="74"/>
      <c r="H73" s="75">
        <v>44378</v>
      </c>
      <c r="I73" s="76">
        <v>1825</v>
      </c>
      <c r="J73" s="77"/>
    </row>
    <row r="74" spans="2:10" ht="46.9" customHeight="1" x14ac:dyDescent="0.25">
      <c r="B74" s="78" t="s">
        <v>150</v>
      </c>
      <c r="C74" s="17" t="s">
        <v>148</v>
      </c>
      <c r="D74" s="17" t="s">
        <v>151</v>
      </c>
      <c r="E74" s="18" t="s">
        <v>12</v>
      </c>
      <c r="F74" s="79" t="s">
        <v>62</v>
      </c>
      <c r="G74" s="19" t="s">
        <v>49</v>
      </c>
      <c r="H74" s="84">
        <v>44440</v>
      </c>
      <c r="I74" s="22">
        <v>330</v>
      </c>
      <c r="J74" s="81"/>
    </row>
    <row r="75" spans="2:10" ht="46.9" customHeight="1" x14ac:dyDescent="0.25">
      <c r="B75" s="82" t="s">
        <v>152</v>
      </c>
      <c r="C75" s="17" t="s">
        <v>148</v>
      </c>
      <c r="D75" s="17" t="s">
        <v>47</v>
      </c>
      <c r="E75" s="18" t="s">
        <v>13</v>
      </c>
      <c r="F75" s="79" t="s">
        <v>62</v>
      </c>
      <c r="G75" s="19"/>
      <c r="H75" s="21"/>
      <c r="I75" s="22"/>
      <c r="J75" s="81"/>
    </row>
    <row r="76" spans="2:10" ht="46.9" customHeight="1" x14ac:dyDescent="0.25">
      <c r="B76" s="71" t="s">
        <v>153</v>
      </c>
      <c r="C76" s="72" t="s">
        <v>148</v>
      </c>
      <c r="D76" s="72"/>
      <c r="E76" s="73" t="s">
        <v>11</v>
      </c>
      <c r="F76" s="104" t="s">
        <v>62</v>
      </c>
      <c r="G76" s="74"/>
      <c r="H76" s="75">
        <v>44378</v>
      </c>
      <c r="I76" s="76">
        <v>1825</v>
      </c>
      <c r="J76" s="77"/>
    </row>
    <row r="77" spans="2:10" ht="46.9" customHeight="1" x14ac:dyDescent="0.25">
      <c r="B77" s="78" t="s">
        <v>154</v>
      </c>
      <c r="C77" s="17" t="s">
        <v>148</v>
      </c>
      <c r="D77" s="110" t="s">
        <v>47</v>
      </c>
      <c r="E77" s="18" t="s">
        <v>12</v>
      </c>
      <c r="F77" s="79" t="s">
        <v>62</v>
      </c>
      <c r="G77" s="19"/>
      <c r="H77" s="84">
        <v>44562</v>
      </c>
      <c r="I77" s="22">
        <v>120</v>
      </c>
      <c r="J77" s="81"/>
    </row>
    <row r="78" spans="2:10" ht="46.9" customHeight="1" x14ac:dyDescent="0.25">
      <c r="B78" s="82" t="s">
        <v>155</v>
      </c>
      <c r="C78" s="17" t="s">
        <v>148</v>
      </c>
      <c r="D78" s="110" t="s">
        <v>47</v>
      </c>
      <c r="E78" s="18" t="s">
        <v>13</v>
      </c>
      <c r="F78" s="79" t="s">
        <v>62</v>
      </c>
      <c r="G78" s="19"/>
      <c r="H78" s="21"/>
      <c r="I78" s="22"/>
      <c r="J78" s="81"/>
    </row>
    <row r="79" spans="2:10" ht="46.9" customHeight="1" x14ac:dyDescent="0.25">
      <c r="B79" s="99" t="s">
        <v>156</v>
      </c>
      <c r="C79" s="72" t="s">
        <v>148</v>
      </c>
      <c r="D79" s="72" t="s">
        <v>53</v>
      </c>
      <c r="E79" s="73" t="s">
        <v>11</v>
      </c>
      <c r="F79" s="72" t="s">
        <v>157</v>
      </c>
      <c r="G79" s="74"/>
      <c r="H79" s="75">
        <v>44378</v>
      </c>
      <c r="I79" s="76">
        <v>365</v>
      </c>
      <c r="J79" s="77"/>
    </row>
    <row r="80" spans="2:10" ht="46.9" customHeight="1" x14ac:dyDescent="0.25">
      <c r="B80" s="78" t="s">
        <v>158</v>
      </c>
      <c r="C80" s="17" t="s">
        <v>148</v>
      </c>
      <c r="D80" s="17" t="s">
        <v>53</v>
      </c>
      <c r="E80" s="18" t="s">
        <v>12</v>
      </c>
      <c r="F80" s="17" t="s">
        <v>157</v>
      </c>
      <c r="G80" s="19" t="s">
        <v>49</v>
      </c>
      <c r="H80" s="97">
        <v>44378</v>
      </c>
      <c r="I80" s="22">
        <v>365</v>
      </c>
      <c r="J80" s="81" t="s">
        <v>57</v>
      </c>
    </row>
    <row r="81" spans="2:10" ht="46.9" customHeight="1" x14ac:dyDescent="0.25">
      <c r="B81" s="105" t="s">
        <v>159</v>
      </c>
      <c r="C81" s="17" t="s">
        <v>148</v>
      </c>
      <c r="D81" s="17" t="s">
        <v>53</v>
      </c>
      <c r="E81" s="18" t="s">
        <v>13</v>
      </c>
      <c r="F81" s="17" t="s">
        <v>157</v>
      </c>
      <c r="G81" s="19"/>
      <c r="H81" s="21"/>
      <c r="I81" s="22"/>
      <c r="J81" s="81" t="s">
        <v>57</v>
      </c>
    </row>
    <row r="82" spans="2:10" ht="46.9" customHeight="1" x14ac:dyDescent="0.25">
      <c r="B82" s="105" t="s">
        <v>160</v>
      </c>
      <c r="C82" s="17" t="s">
        <v>148</v>
      </c>
      <c r="D82" s="17" t="s">
        <v>53</v>
      </c>
      <c r="E82" s="18" t="s">
        <v>12</v>
      </c>
      <c r="F82" s="17" t="s">
        <v>157</v>
      </c>
      <c r="G82" s="19" t="s">
        <v>49</v>
      </c>
      <c r="H82" s="84">
        <v>44378</v>
      </c>
      <c r="I82" s="22">
        <v>365</v>
      </c>
      <c r="J82" s="81" t="s">
        <v>57</v>
      </c>
    </row>
    <row r="83" spans="2:10" ht="46.9" customHeight="1" x14ac:dyDescent="0.25">
      <c r="B83" s="105" t="s">
        <v>161</v>
      </c>
      <c r="C83" s="17" t="s">
        <v>148</v>
      </c>
      <c r="D83" s="17" t="s">
        <v>53</v>
      </c>
      <c r="E83" s="18" t="s">
        <v>13</v>
      </c>
      <c r="F83" s="17" t="s">
        <v>157</v>
      </c>
      <c r="G83" s="19"/>
      <c r="H83" s="21"/>
      <c r="I83" s="22"/>
      <c r="J83" s="81" t="s">
        <v>57</v>
      </c>
    </row>
  </sheetData>
  <mergeCells count="14">
    <mergeCell ref="B8:K8"/>
    <mergeCell ref="H6:I6"/>
    <mergeCell ref="L2:O2"/>
    <mergeCell ref="AJ6:AU6"/>
    <mergeCell ref="Q2:T2"/>
    <mergeCell ref="V2:Y2"/>
    <mergeCell ref="L6:W6"/>
    <mergeCell ref="X6:AI6"/>
    <mergeCell ref="F6:G6"/>
    <mergeCell ref="AV6:BG6"/>
    <mergeCell ref="BH6:BS6"/>
    <mergeCell ref="AA2:AD2"/>
    <mergeCell ref="AF2:AI2"/>
    <mergeCell ref="F7:G7"/>
  </mergeCells>
  <conditionalFormatting sqref="G9:G83">
    <cfRule type="dataBar" priority="11">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L8:BR32">
    <cfRule type="expression" dxfId="22" priority="4">
      <formula>AND(TODAY()&gt;=L$8,TODAY()&lt;M$8)</formula>
    </cfRule>
  </conditionalFormatting>
  <conditionalFormatting sqref="L32:BS32">
    <cfRule type="expression" dxfId="21" priority="74" stopIfTrue="1">
      <formula>AND(#REF!="Low Risk",L$8&gt;=#REF!,L$8&lt;=#REF!+#REF!-1)</formula>
    </cfRule>
    <cfRule type="expression" dxfId="20" priority="75" stopIfTrue="1">
      <formula>AND(#REF!="High Risk",L$8&gt;=#REF!,L$8&lt;=#REF!+#REF!-1)</formula>
    </cfRule>
    <cfRule type="expression" dxfId="19" priority="76" stopIfTrue="1">
      <formula>AND(#REF!="On Track",L$8&gt;=#REF!,L$8&lt;=#REF!+#REF!-1)</formula>
    </cfRule>
    <cfRule type="expression" dxfId="18" priority="77" stopIfTrue="1">
      <formula>AND(#REF!="Med Risk",L$8&gt;=#REF!,L$8&lt;=#REF!+#REF!-1)</formula>
    </cfRule>
    <cfRule type="expression" dxfId="17" priority="78" stopIfTrue="1">
      <formula>AND(LEN(#REF!)=0,L$8&gt;=#REF!,L$8&lt;=#REF!+#REF!-1)</formula>
    </cfRule>
  </conditionalFormatting>
  <conditionalFormatting sqref="BS8:BS32">
    <cfRule type="expression" dxfId="16" priority="80">
      <formula>AND(TODAY()&gt;=BS$8,TODAY()&lt;#REF!)</formula>
    </cfRule>
  </conditionalFormatting>
  <conditionalFormatting sqref="L10:BS31">
    <cfRule type="expression" dxfId="15" priority="93" stopIfTrue="1">
      <formula>AND($E10="Outcome",L$8&gt;=$H10,L$8&lt;=$H10+$I10-1)</formula>
    </cfRule>
    <cfRule type="expression" dxfId="14" priority="94" stopIfTrue="1">
      <formula>AND($E10="Metric",L$8&gt;=$H10,L$8&lt;=$H10+$I10-1)</formula>
    </cfRule>
    <cfRule type="expression" dxfId="13" priority="95" stopIfTrue="1">
      <formula>AND($E10="Goal",L$8&gt;=$H10,L$8&lt;=$H10+$I10-1)</formula>
    </cfRule>
    <cfRule type="expression" dxfId="12" priority="96" stopIfTrue="1">
      <formula>AND($E10="Strategy",L$8&gt;=$H10,L$8&lt;=$H10+$I10-1)</formula>
    </cfRule>
    <cfRule type="expression" dxfId="11" priority="97" stopIfTrue="1">
      <formula>AND(LEN($E10)=0,L$8&gt;=$H10,L$8&lt;=$H10+$I10-1)</formula>
    </cfRule>
  </conditionalFormatting>
  <dataValidations count="3">
    <dataValidation type="whole" operator="greaterThanOrEqual" allowBlank="1" showInputMessage="1" promptTitle="Scrolling Increment" prompt="Changing this number will scroll the Gantt Chart view." sqref="H7" xr:uid="{00000000-0002-0000-0000-000000000000}">
      <formula1>0</formula1>
    </dataValidation>
    <dataValidation type="list" allowBlank="1" showInputMessage="1" showErrorMessage="1" sqref="E10" xr:uid="{5196C805-6432-41E6-873E-6E411B98A976}">
      <formula1>"FY - 21, FY - 22, FY - 23, FY - 24, FY - 25"</formula1>
    </dataValidation>
    <dataValidation type="list" allowBlank="1" showInputMessage="1" sqref="E11:E83" xr:uid="{06EB7661-DD03-4D0F-BF98-EE0D5A494D8B}">
      <formula1>"Goal,Outcome,Strategy,Metric"</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G9:G83</xm:sqref>
        </x14:conditionalFormatting>
        <x14:conditionalFormatting xmlns:xm="http://schemas.microsoft.com/office/excel/2006/main">
          <x14:cfRule type="iconSet" priority="92"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L32:BS32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95431-04C6-445D-9A50-19C0400DCC23}">
  <dimension ref="B1:C139"/>
  <sheetViews>
    <sheetView workbookViewId="0">
      <selection activeCell="B2" sqref="B2"/>
    </sheetView>
  </sheetViews>
  <sheetFormatPr defaultRowHeight="15" x14ac:dyDescent="0.25"/>
  <cols>
    <col min="2" max="2" width="85.7109375" customWidth="1"/>
    <col min="3" max="3" width="16.85546875" style="2" customWidth="1"/>
  </cols>
  <sheetData>
    <row r="1" spans="2:3" ht="21" x14ac:dyDescent="0.35">
      <c r="B1" s="139" t="s">
        <v>162</v>
      </c>
      <c r="C1" s="139"/>
    </row>
    <row r="4" spans="2:3" ht="43.15" customHeight="1" x14ac:dyDescent="0.25">
      <c r="B4" s="14" t="s">
        <v>163</v>
      </c>
      <c r="C4" s="15" t="s">
        <v>164</v>
      </c>
    </row>
    <row r="5" spans="2:3" ht="30" x14ac:dyDescent="0.25">
      <c r="B5" s="14" t="s">
        <v>165</v>
      </c>
      <c r="C5" s="15" t="s">
        <v>166</v>
      </c>
    </row>
    <row r="6" spans="2:3" ht="57.6" customHeight="1" x14ac:dyDescent="0.25">
      <c r="B6" s="14" t="s">
        <v>167</v>
      </c>
      <c r="C6" s="15" t="s">
        <v>168</v>
      </c>
    </row>
    <row r="7" spans="2:3" ht="45" x14ac:dyDescent="0.25">
      <c r="B7" s="14" t="s">
        <v>169</v>
      </c>
      <c r="C7" s="15" t="s">
        <v>170</v>
      </c>
    </row>
    <row r="8" spans="2:3" ht="45" x14ac:dyDescent="0.25">
      <c r="B8" s="14" t="s">
        <v>171</v>
      </c>
      <c r="C8" s="15" t="s">
        <v>172</v>
      </c>
    </row>
    <row r="9" spans="2:3" ht="75" x14ac:dyDescent="0.25">
      <c r="B9" s="14" t="s">
        <v>173</v>
      </c>
      <c r="C9" s="15" t="s">
        <v>174</v>
      </c>
    </row>
    <row r="10" spans="2:3" ht="60" x14ac:dyDescent="0.25">
      <c r="B10" s="14" t="s">
        <v>175</v>
      </c>
      <c r="C10" s="15" t="s">
        <v>176</v>
      </c>
    </row>
    <row r="11" spans="2:3" ht="45" x14ac:dyDescent="0.25">
      <c r="B11" s="14" t="s">
        <v>177</v>
      </c>
      <c r="C11" s="15" t="s">
        <v>178</v>
      </c>
    </row>
    <row r="12" spans="2:3" ht="30" x14ac:dyDescent="0.25">
      <c r="B12" s="14" t="s">
        <v>38</v>
      </c>
      <c r="C12" s="15" t="s">
        <v>39</v>
      </c>
    </row>
    <row r="13" spans="2:3" ht="30" x14ac:dyDescent="0.25">
      <c r="B13" s="14" t="s">
        <v>58</v>
      </c>
      <c r="C13" s="15" t="s">
        <v>59</v>
      </c>
    </row>
    <row r="14" spans="2:3" ht="30" x14ac:dyDescent="0.25">
      <c r="B14" s="14" t="s">
        <v>90</v>
      </c>
      <c r="C14" s="15" t="s">
        <v>91</v>
      </c>
    </row>
    <row r="15" spans="2:3" ht="45" x14ac:dyDescent="0.25">
      <c r="B15" s="14" t="s">
        <v>147</v>
      </c>
      <c r="C15" s="15" t="s">
        <v>148</v>
      </c>
    </row>
    <row r="16" spans="2:3" ht="45" x14ac:dyDescent="0.25">
      <c r="B16" s="14" t="s">
        <v>179</v>
      </c>
      <c r="C16" s="15" t="s">
        <v>180</v>
      </c>
    </row>
    <row r="17" spans="2:3" ht="30" x14ac:dyDescent="0.25">
      <c r="B17" s="14" t="s">
        <v>181</v>
      </c>
      <c r="C17" s="15" t="s">
        <v>182</v>
      </c>
    </row>
    <row r="18" spans="2:3" ht="60" x14ac:dyDescent="0.25">
      <c r="B18" s="14" t="s">
        <v>183</v>
      </c>
      <c r="C18" s="15" t="s">
        <v>184</v>
      </c>
    </row>
    <row r="19" spans="2:3" x14ac:dyDescent="0.25">
      <c r="B19" s="11"/>
      <c r="C19" s="13"/>
    </row>
    <row r="20" spans="2:3" x14ac:dyDescent="0.25">
      <c r="B20" s="11"/>
      <c r="C20" s="13"/>
    </row>
    <row r="21" spans="2:3" x14ac:dyDescent="0.25">
      <c r="B21" s="11"/>
      <c r="C21" s="13"/>
    </row>
    <row r="22" spans="2:3" x14ac:dyDescent="0.25">
      <c r="B22" s="11"/>
      <c r="C22" s="13"/>
    </row>
    <row r="23" spans="2:3" x14ac:dyDescent="0.25">
      <c r="B23" s="11"/>
      <c r="C23" s="13"/>
    </row>
    <row r="24" spans="2:3" x14ac:dyDescent="0.25">
      <c r="B24" s="11"/>
      <c r="C24" s="12"/>
    </row>
    <row r="25" spans="2:3" x14ac:dyDescent="0.25">
      <c r="B25" s="11"/>
      <c r="C25" s="12"/>
    </row>
    <row r="26" spans="2:3" x14ac:dyDescent="0.25">
      <c r="B26" s="11"/>
      <c r="C26" s="12"/>
    </row>
    <row r="27" spans="2:3" x14ac:dyDescent="0.25">
      <c r="B27" s="1"/>
      <c r="C27" s="12"/>
    </row>
    <row r="28" spans="2:3" x14ac:dyDescent="0.25">
      <c r="B28" s="1"/>
      <c r="C28" s="12"/>
    </row>
    <row r="29" spans="2:3" x14ac:dyDescent="0.25">
      <c r="B29" s="1"/>
      <c r="C29" s="12"/>
    </row>
    <row r="30" spans="2:3" x14ac:dyDescent="0.25">
      <c r="B30" s="1"/>
      <c r="C30" s="12"/>
    </row>
    <row r="31" spans="2:3" x14ac:dyDescent="0.25">
      <c r="B31" s="1"/>
      <c r="C31" s="12"/>
    </row>
    <row r="32" spans="2:3" x14ac:dyDescent="0.25">
      <c r="B32" s="1"/>
      <c r="C32" s="12"/>
    </row>
    <row r="33" spans="2:3" x14ac:dyDescent="0.25">
      <c r="B33" s="1"/>
      <c r="C33" s="12"/>
    </row>
    <row r="34" spans="2:3" x14ac:dyDescent="0.25">
      <c r="B34" s="1"/>
      <c r="C34" s="12"/>
    </row>
    <row r="35" spans="2:3" x14ac:dyDescent="0.25">
      <c r="B35" s="1"/>
      <c r="C35" s="12"/>
    </row>
    <row r="36" spans="2:3" x14ac:dyDescent="0.25">
      <c r="B36" s="1"/>
      <c r="C36" s="12"/>
    </row>
    <row r="37" spans="2:3" x14ac:dyDescent="0.25">
      <c r="B37" s="1"/>
      <c r="C37" s="12"/>
    </row>
    <row r="38" spans="2:3" x14ac:dyDescent="0.25">
      <c r="B38" s="1"/>
      <c r="C38" s="12"/>
    </row>
    <row r="39" spans="2:3" x14ac:dyDescent="0.25">
      <c r="B39" s="1"/>
      <c r="C39" s="12"/>
    </row>
    <row r="40" spans="2:3" x14ac:dyDescent="0.25">
      <c r="B40" s="1"/>
      <c r="C40" s="12"/>
    </row>
    <row r="41" spans="2:3" x14ac:dyDescent="0.25">
      <c r="B41" s="1"/>
      <c r="C41" s="12"/>
    </row>
    <row r="42" spans="2:3" x14ac:dyDescent="0.25">
      <c r="B42" s="1"/>
      <c r="C42" s="12"/>
    </row>
    <row r="43" spans="2:3" x14ac:dyDescent="0.25">
      <c r="B43" s="1"/>
      <c r="C43" s="12"/>
    </row>
    <row r="44" spans="2:3" x14ac:dyDescent="0.25">
      <c r="B44" s="1"/>
      <c r="C44" s="12"/>
    </row>
    <row r="45" spans="2:3" x14ac:dyDescent="0.25">
      <c r="B45" s="1"/>
      <c r="C45" s="12"/>
    </row>
    <row r="46" spans="2:3" x14ac:dyDescent="0.25">
      <c r="B46" s="1"/>
      <c r="C46" s="12"/>
    </row>
    <row r="47" spans="2:3" x14ac:dyDescent="0.25">
      <c r="B47" s="1"/>
      <c r="C47" s="12"/>
    </row>
    <row r="48" spans="2:3" x14ac:dyDescent="0.25">
      <c r="B48" s="1"/>
      <c r="C48" s="12"/>
    </row>
    <row r="49" spans="2:3" x14ac:dyDescent="0.25">
      <c r="B49" s="1"/>
      <c r="C49" s="12"/>
    </row>
    <row r="50" spans="2:3" x14ac:dyDescent="0.25">
      <c r="B50" s="1"/>
      <c r="C50" s="12"/>
    </row>
    <row r="51" spans="2:3" x14ac:dyDescent="0.25">
      <c r="B51" s="1"/>
      <c r="C51" s="12"/>
    </row>
    <row r="52" spans="2:3" x14ac:dyDescent="0.25">
      <c r="B52" s="1"/>
      <c r="C52" s="12"/>
    </row>
    <row r="53" spans="2:3" x14ac:dyDescent="0.25">
      <c r="B53" s="1"/>
      <c r="C53" s="12"/>
    </row>
    <row r="54" spans="2:3" x14ac:dyDescent="0.25">
      <c r="B54" s="1"/>
      <c r="C54" s="12"/>
    </row>
    <row r="55" spans="2:3" x14ac:dyDescent="0.25">
      <c r="B55" s="1"/>
      <c r="C55" s="12"/>
    </row>
    <row r="56" spans="2:3" x14ac:dyDescent="0.25">
      <c r="B56" s="1"/>
      <c r="C56" s="12"/>
    </row>
    <row r="57" spans="2:3" x14ac:dyDescent="0.25">
      <c r="B57" s="1"/>
      <c r="C57" s="12"/>
    </row>
    <row r="58" spans="2:3" x14ac:dyDescent="0.25">
      <c r="B58" s="1"/>
      <c r="C58" s="12"/>
    </row>
    <row r="59" spans="2:3" x14ac:dyDescent="0.25">
      <c r="B59" s="1"/>
      <c r="C59" s="12"/>
    </row>
    <row r="60" spans="2:3" x14ac:dyDescent="0.25">
      <c r="B60" s="1"/>
      <c r="C60" s="12"/>
    </row>
    <row r="61" spans="2:3" x14ac:dyDescent="0.25">
      <c r="B61" s="1"/>
      <c r="C61" s="12"/>
    </row>
    <row r="62" spans="2:3" x14ac:dyDescent="0.25">
      <c r="B62" s="1"/>
      <c r="C62" s="12"/>
    </row>
    <row r="63" spans="2:3" x14ac:dyDescent="0.25">
      <c r="B63" s="1"/>
      <c r="C63" s="12"/>
    </row>
    <row r="64" spans="2:3" x14ac:dyDescent="0.25">
      <c r="B64" s="1"/>
      <c r="C64" s="12"/>
    </row>
    <row r="65" spans="2:3" x14ac:dyDescent="0.25">
      <c r="B65" s="1"/>
      <c r="C65" s="12"/>
    </row>
    <row r="66" spans="2:3" x14ac:dyDescent="0.25">
      <c r="B66" s="1"/>
      <c r="C66" s="12"/>
    </row>
    <row r="67" spans="2:3" x14ac:dyDescent="0.25">
      <c r="B67" s="1"/>
      <c r="C67" s="12"/>
    </row>
    <row r="68" spans="2:3" x14ac:dyDescent="0.25">
      <c r="B68" s="1"/>
      <c r="C68" s="12"/>
    </row>
    <row r="69" spans="2:3" x14ac:dyDescent="0.25">
      <c r="B69" s="1"/>
      <c r="C69" s="12"/>
    </row>
    <row r="70" spans="2:3" x14ac:dyDescent="0.25">
      <c r="B70" s="1"/>
      <c r="C70" s="12"/>
    </row>
    <row r="71" spans="2:3" x14ac:dyDescent="0.25">
      <c r="B71" s="1"/>
      <c r="C71" s="12"/>
    </row>
    <row r="72" spans="2:3" x14ac:dyDescent="0.25">
      <c r="B72" s="1"/>
      <c r="C72" s="12"/>
    </row>
    <row r="73" spans="2:3" x14ac:dyDescent="0.25">
      <c r="B73" s="1"/>
      <c r="C73" s="12"/>
    </row>
    <row r="74" spans="2:3" x14ac:dyDescent="0.25">
      <c r="B74" s="1"/>
      <c r="C74" s="12"/>
    </row>
    <row r="75" spans="2:3" x14ac:dyDescent="0.25">
      <c r="B75" s="1"/>
      <c r="C75" s="12"/>
    </row>
    <row r="76" spans="2:3" x14ac:dyDescent="0.25">
      <c r="B76" s="1"/>
      <c r="C76" s="12"/>
    </row>
    <row r="77" spans="2:3" x14ac:dyDescent="0.25">
      <c r="B77" s="1"/>
      <c r="C77" s="12"/>
    </row>
    <row r="78" spans="2:3" x14ac:dyDescent="0.25">
      <c r="B78" s="1"/>
      <c r="C78" s="12"/>
    </row>
    <row r="79" spans="2:3" x14ac:dyDescent="0.25">
      <c r="B79" s="1"/>
      <c r="C79" s="12"/>
    </row>
    <row r="80" spans="2:3" x14ac:dyDescent="0.25">
      <c r="B80" s="1"/>
      <c r="C80" s="12"/>
    </row>
    <row r="81" spans="2:3" x14ac:dyDescent="0.25">
      <c r="B81" s="1"/>
      <c r="C81" s="12"/>
    </row>
    <row r="82" spans="2:3" x14ac:dyDescent="0.25">
      <c r="B82" s="1"/>
      <c r="C82" s="12"/>
    </row>
    <row r="83" spans="2:3" x14ac:dyDescent="0.25">
      <c r="B83" s="1"/>
      <c r="C83" s="12"/>
    </row>
    <row r="84" spans="2:3" x14ac:dyDescent="0.25">
      <c r="B84" s="1"/>
      <c r="C84" s="12"/>
    </row>
    <row r="85" spans="2:3" x14ac:dyDescent="0.25">
      <c r="B85" s="1"/>
      <c r="C85" s="12"/>
    </row>
    <row r="86" spans="2:3" x14ac:dyDescent="0.25">
      <c r="B86" s="1"/>
      <c r="C86" s="12"/>
    </row>
    <row r="87" spans="2:3" x14ac:dyDescent="0.25">
      <c r="B87" s="1"/>
      <c r="C87" s="12"/>
    </row>
    <row r="88" spans="2:3" x14ac:dyDescent="0.25">
      <c r="B88" s="1"/>
      <c r="C88" s="12"/>
    </row>
    <row r="89" spans="2:3" x14ac:dyDescent="0.25">
      <c r="B89" s="1"/>
      <c r="C89" s="12"/>
    </row>
    <row r="90" spans="2:3" x14ac:dyDescent="0.25">
      <c r="B90" s="1"/>
      <c r="C90" s="12"/>
    </row>
    <row r="91" spans="2:3" x14ac:dyDescent="0.25">
      <c r="B91" s="1"/>
      <c r="C91" s="12"/>
    </row>
    <row r="92" spans="2:3" x14ac:dyDescent="0.25">
      <c r="B92" s="1"/>
      <c r="C92" s="12"/>
    </row>
    <row r="93" spans="2:3" x14ac:dyDescent="0.25">
      <c r="B93" s="1"/>
      <c r="C93" s="12"/>
    </row>
    <row r="94" spans="2:3" x14ac:dyDescent="0.25">
      <c r="B94" s="1"/>
      <c r="C94" s="12"/>
    </row>
    <row r="95" spans="2:3" x14ac:dyDescent="0.25">
      <c r="B95" s="1"/>
      <c r="C95" s="12"/>
    </row>
    <row r="96" spans="2:3" x14ac:dyDescent="0.25">
      <c r="B96" s="1"/>
      <c r="C96" s="12"/>
    </row>
    <row r="97" spans="2:3" x14ac:dyDescent="0.25">
      <c r="B97" s="1"/>
      <c r="C97" s="12"/>
    </row>
    <row r="98" spans="2:3" x14ac:dyDescent="0.25">
      <c r="B98" s="1"/>
      <c r="C98" s="12"/>
    </row>
    <row r="99" spans="2:3" x14ac:dyDescent="0.25">
      <c r="B99" s="1"/>
      <c r="C99" s="12"/>
    </row>
    <row r="100" spans="2:3" x14ac:dyDescent="0.25">
      <c r="B100" s="1"/>
      <c r="C100" s="12"/>
    </row>
    <row r="101" spans="2:3" x14ac:dyDescent="0.25">
      <c r="B101" s="1"/>
      <c r="C101" s="12"/>
    </row>
    <row r="102" spans="2:3" x14ac:dyDescent="0.25">
      <c r="B102" s="1"/>
      <c r="C102" s="12"/>
    </row>
    <row r="103" spans="2:3" x14ac:dyDescent="0.25">
      <c r="B103" s="1"/>
      <c r="C103" s="12"/>
    </row>
    <row r="104" spans="2:3" x14ac:dyDescent="0.25">
      <c r="B104" s="1"/>
      <c r="C104" s="12"/>
    </row>
    <row r="105" spans="2:3" x14ac:dyDescent="0.25">
      <c r="B105" s="1"/>
      <c r="C105" s="12"/>
    </row>
    <row r="106" spans="2:3" x14ac:dyDescent="0.25">
      <c r="B106" s="1"/>
      <c r="C106" s="12"/>
    </row>
    <row r="107" spans="2:3" x14ac:dyDescent="0.25">
      <c r="B107" s="1"/>
      <c r="C107" s="12"/>
    </row>
    <row r="108" spans="2:3" x14ac:dyDescent="0.25">
      <c r="B108" s="1"/>
      <c r="C108" s="12"/>
    </row>
    <row r="109" spans="2:3" x14ac:dyDescent="0.25">
      <c r="B109" s="1"/>
      <c r="C109" s="12"/>
    </row>
    <row r="110" spans="2:3" x14ac:dyDescent="0.25">
      <c r="B110" s="1"/>
      <c r="C110" s="12"/>
    </row>
    <row r="111" spans="2:3" x14ac:dyDescent="0.25">
      <c r="B111" s="1"/>
      <c r="C111" s="12"/>
    </row>
    <row r="112" spans="2:3" x14ac:dyDescent="0.25">
      <c r="B112" s="1"/>
      <c r="C112" s="12"/>
    </row>
    <row r="113" spans="2:3" x14ac:dyDescent="0.25">
      <c r="B113" s="1"/>
      <c r="C113" s="12"/>
    </row>
    <row r="114" spans="2:3" x14ac:dyDescent="0.25">
      <c r="B114" s="1"/>
      <c r="C114" s="12"/>
    </row>
    <row r="115" spans="2:3" x14ac:dyDescent="0.25">
      <c r="B115" s="1"/>
      <c r="C115" s="12"/>
    </row>
    <row r="116" spans="2:3" x14ac:dyDescent="0.25">
      <c r="B116" s="1"/>
      <c r="C116" s="12"/>
    </row>
    <row r="117" spans="2:3" x14ac:dyDescent="0.25">
      <c r="B117" s="1"/>
      <c r="C117" s="12"/>
    </row>
    <row r="118" spans="2:3" x14ac:dyDescent="0.25">
      <c r="B118" s="1"/>
      <c r="C118" s="12"/>
    </row>
    <row r="119" spans="2:3" x14ac:dyDescent="0.25">
      <c r="B119" s="1"/>
      <c r="C119" s="12"/>
    </row>
    <row r="120" spans="2:3" x14ac:dyDescent="0.25">
      <c r="B120" s="1"/>
      <c r="C120" s="12"/>
    </row>
    <row r="121" spans="2:3" x14ac:dyDescent="0.25">
      <c r="B121" s="1"/>
      <c r="C121" s="12"/>
    </row>
    <row r="122" spans="2:3" x14ac:dyDescent="0.25">
      <c r="B122" s="1"/>
      <c r="C122" s="12"/>
    </row>
    <row r="123" spans="2:3" x14ac:dyDescent="0.25">
      <c r="B123" s="1"/>
      <c r="C123" s="12"/>
    </row>
    <row r="124" spans="2:3" x14ac:dyDescent="0.25">
      <c r="B124" s="1"/>
      <c r="C124" s="12"/>
    </row>
    <row r="125" spans="2:3" x14ac:dyDescent="0.25">
      <c r="B125" s="1"/>
      <c r="C125" s="12"/>
    </row>
    <row r="126" spans="2:3" x14ac:dyDescent="0.25">
      <c r="B126" s="1"/>
      <c r="C126" s="12"/>
    </row>
    <row r="127" spans="2:3" x14ac:dyDescent="0.25">
      <c r="B127" s="1"/>
      <c r="C127" s="12"/>
    </row>
    <row r="128" spans="2:3" x14ac:dyDescent="0.25">
      <c r="B128" s="1"/>
      <c r="C128" s="12"/>
    </row>
    <row r="129" spans="2:3" x14ac:dyDescent="0.25">
      <c r="B129" s="1"/>
      <c r="C129" s="12"/>
    </row>
    <row r="130" spans="2:3" x14ac:dyDescent="0.25">
      <c r="B130" s="1"/>
      <c r="C130" s="12"/>
    </row>
    <row r="131" spans="2:3" x14ac:dyDescent="0.25">
      <c r="B131" s="9"/>
      <c r="C131" s="10"/>
    </row>
    <row r="132" spans="2:3" x14ac:dyDescent="0.25">
      <c r="B132" s="9"/>
      <c r="C132" s="10"/>
    </row>
    <row r="133" spans="2:3" x14ac:dyDescent="0.25">
      <c r="B133" s="9"/>
      <c r="C133" s="10"/>
    </row>
    <row r="134" spans="2:3" x14ac:dyDescent="0.25">
      <c r="B134" s="9"/>
      <c r="C134" s="10"/>
    </row>
    <row r="135" spans="2:3" x14ac:dyDescent="0.25">
      <c r="B135" s="9"/>
      <c r="C135" s="10"/>
    </row>
    <row r="136" spans="2:3" x14ac:dyDescent="0.25">
      <c r="B136" s="9"/>
      <c r="C136" s="10"/>
    </row>
    <row r="137" spans="2:3" x14ac:dyDescent="0.25">
      <c r="B137" s="9"/>
      <c r="C137" s="10"/>
    </row>
    <row r="138" spans="2:3" x14ac:dyDescent="0.25">
      <c r="B138" s="9"/>
      <c r="C138" s="10"/>
    </row>
    <row r="139" spans="2:3" x14ac:dyDescent="0.25">
      <c r="B139" s="9"/>
      <c r="C139" s="10"/>
    </row>
  </sheetData>
  <mergeCells count="1">
    <mergeCell ref="B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6FBDF-2561-4A53-8C9E-F6B4D2A1C3C4}">
  <dimension ref="B2:D7"/>
  <sheetViews>
    <sheetView workbookViewId="0">
      <selection activeCell="D8" sqref="D8"/>
    </sheetView>
  </sheetViews>
  <sheetFormatPr defaultRowHeight="15" x14ac:dyDescent="0.25"/>
  <sheetData>
    <row r="2" spans="2:4" x14ac:dyDescent="0.25">
      <c r="B2" t="s">
        <v>185</v>
      </c>
      <c r="D2" t="s">
        <v>186</v>
      </c>
    </row>
    <row r="3" spans="2:4" x14ac:dyDescent="0.25">
      <c r="B3" t="s">
        <v>187</v>
      </c>
      <c r="D3" t="s">
        <v>188</v>
      </c>
    </row>
    <row r="4" spans="2:4" x14ac:dyDescent="0.25">
      <c r="B4" t="s">
        <v>189</v>
      </c>
      <c r="D4" t="s">
        <v>190</v>
      </c>
    </row>
    <row r="5" spans="2:4" x14ac:dyDescent="0.25">
      <c r="B5" t="s">
        <v>191</v>
      </c>
      <c r="D5" t="s">
        <v>53</v>
      </c>
    </row>
    <row r="6" spans="2:4" x14ac:dyDescent="0.25">
      <c r="B6" t="s">
        <v>192</v>
      </c>
      <c r="D6" t="s">
        <v>138</v>
      </c>
    </row>
    <row r="7" spans="2:4" x14ac:dyDescent="0.25">
      <c r="D7"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 ma:contentTypeID="0x0101010054167C840000814F9B121C457B1C02BB" ma:contentTypeVersion="" ma:contentTypeDescription="Fill out this form." ma:contentTypeScope="" ma:versionID="c59aa28cb56ae3418b2e48271b98713f">
  <xsd:schema xmlns:xsd="http://www.w3.org/2001/XMLSchema" xmlns:xs="http://www.w3.org/2001/XMLSchema" xmlns:p="http://schemas.microsoft.com/office/2006/metadata/properties" xmlns:ns1="http://schemas.microsoft.com/sharepoint/v3" targetNamespace="http://schemas.microsoft.com/office/2006/metadata/properties" ma:root="true" ma:fieldsID="1c058ad235acbd76e69d0f131c190fd3" ns1:_="">
    <xsd:import namespace="http://schemas.microsoft.com/sharepoint/v3"/>
    <xsd:element name="properties">
      <xsd:complexType>
        <xsd:sequence>
          <xsd:element name="documentManagement">
            <xsd:complexType>
              <xsd:all>
                <xsd:element ref="ns1:ShowCombineView" minOccurs="0"/>
                <xsd:element ref="ns1:ShowRepairView" minOccurs="0"/>
                <xsd:element ref="ns1:TemplateUrl" minOccurs="0"/>
                <xsd:element ref="ns1:xd_Prog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CombineView" ma:index="8" nillable="true" ma:displayName="Show Combine View" ma:hidden="true" ma:internalName="ShowCombineView">
      <xsd:simpleType>
        <xsd:restriction base="dms:Text"/>
      </xsd:simpleType>
    </xsd:element>
    <xsd:element name="ShowRepairView" ma:index="10" nillable="true" ma:displayName="Show Repair View" ma:hidden="true" ma:internalName="ShowRepairView">
      <xsd:simpleType>
        <xsd:restriction base="dms:Text"/>
      </xsd:simpleType>
    </xsd:element>
    <xsd:element name="TemplateUrl" ma:index="11" nillable="true" ma:displayName="Template Link" ma:hidden="true" ma:internalName="TemplateUrl">
      <xsd:simpleType>
        <xsd:restriction base="dms:Text"/>
      </xsd:simpleType>
    </xsd:element>
    <xsd:element name="xd_ProgID" ma:index="12" nillable="true" ma:displayName="HTML File Link" ma:hidden="true" ma:internalName="xd_Prog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1D8E88-B775-4CC9-84B8-EC5997822FFB}"/>
</file>

<file path=customXml/itemProps2.xml><?xml version="1.0" encoding="utf-8"?>
<ds:datastoreItem xmlns:ds="http://schemas.openxmlformats.org/officeDocument/2006/customXml" ds:itemID="{709C2F06-773C-436E-9A0D-3E3BB7E519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9EF65A4-E5DA-49E8-AD12-C9298553A1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TM55723235</Templat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About</vt:lpstr>
      <vt:lpstr>Gantt</vt:lpstr>
      <vt:lpstr>PMP Goal Organization</vt:lpstr>
      <vt:lpstr>Sheet1</vt:lpstr>
      <vt:lpstr>Gantt!Print_Titles</vt:lpstr>
      <vt:lpstr>Project_Start</vt:lpstr>
      <vt:lpstr>Scrolling_Increment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2018-07-14T00:37:31Z</dcterms:created>
  <dcterms:modified xsi:type="dcterms:W3CDTF">2022-02-21T17:33:07Z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0x0101010054167C840000814F9B121C457B1C02BB</vt:lpwstr>
  </property>
</Properties>
</file>