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codeName="ThisWorkbook"/>
  <xr:revisionPtr revIDLastSave="0" documentId="8_{8783F80F-DA69-4D63-AAFA-20176D9A4A4B}" xr6:coauthVersionLast="47" xr6:coauthVersionMax="47" xr10:uidLastSave="{00000000-0000-0000-0000-000000000000}"/>
  <bookViews>
    <workbookView xWindow="28680" yWindow="-120" windowWidth="29040" windowHeight="15840" tabRatio="415" firstSheet="1" activeTab="1" xr2:uid="{00000000-000D-0000-FFFF-FFFF00000000}"/>
  </bookViews>
  <sheets>
    <sheet name="About" sheetId="12" state="hidden" r:id="rId1"/>
    <sheet name="Gantt" sheetId="11" r:id="rId2"/>
    <sheet name="PMP Goal Organization" sheetId="14" r:id="rId3"/>
    <sheet name="Sheet1" sheetId="13" state="hidden" r:id="rId4"/>
  </sheets>
  <definedNames>
    <definedName name="_xlnm.Print_Titles" localSheetId="1">Gantt!$7:$9</definedName>
    <definedName name="Project_Start">Gantt!$H$6</definedName>
    <definedName name="Scrolling_Increment">Gantt!$H$7</definedName>
    <definedName name="Today" localSheetId="1">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1" l="1"/>
  <c r="M8" i="11" s="1"/>
  <c r="N8" i="11" s="1"/>
  <c r="O8" i="11" s="1"/>
  <c r="P8" i="11" s="1"/>
  <c r="Q8" i="11" s="1"/>
  <c r="R8" i="11" s="1"/>
  <c r="S8" i="11" s="1"/>
  <c r="T8" i="11" s="1"/>
  <c r="U8" i="11" s="1"/>
  <c r="V8" i="11" s="1"/>
  <c r="W8" i="11" s="1"/>
  <c r="X8" i="11" s="1"/>
  <c r="Y8" i="11" s="1"/>
  <c r="Z8" i="11" s="1"/>
  <c r="AA8" i="11" s="1"/>
  <c r="AB8" i="11" s="1"/>
  <c r="AC8" i="11" s="1"/>
  <c r="AD8" i="11" s="1"/>
  <c r="AE8" i="11" s="1"/>
  <c r="AF8" i="11" s="1"/>
  <c r="AG8" i="11" s="1"/>
  <c r="AH8" i="11" s="1"/>
  <c r="AI8" i="11" s="1"/>
  <c r="AJ8" i="11" s="1"/>
  <c r="AK8" i="11" s="1"/>
  <c r="AL8" i="11" s="1"/>
  <c r="AM8" i="11" s="1"/>
  <c r="AN8" i="11" s="1"/>
  <c r="AO8" i="11" s="1"/>
  <c r="AP8" i="11" s="1"/>
  <c r="AQ8" i="11" s="1"/>
  <c r="AR8" i="11" s="1"/>
  <c r="AS8" i="11" s="1"/>
  <c r="AT8" i="11" s="1"/>
  <c r="AU8" i="11" s="1"/>
  <c r="AV8" i="11" s="1"/>
  <c r="AW8" i="11" s="1"/>
  <c r="AX8" i="11" s="1"/>
  <c r="AY8" i="11" s="1"/>
  <c r="AZ8" i="11" s="1"/>
  <c r="BA8" i="11" s="1"/>
  <c r="BB8" i="11" s="1"/>
  <c r="BC8" i="11" s="1"/>
  <c r="BD8" i="11" s="1"/>
  <c r="BE8" i="11" s="1"/>
  <c r="BF8" i="11" s="1"/>
  <c r="BG8" i="11" s="1"/>
  <c r="BH8" i="11" s="1"/>
  <c r="BI8" i="11" s="1"/>
  <c r="BJ8" i="11" s="1"/>
  <c r="BK8" i="11" s="1"/>
  <c r="BL8" i="11" s="1"/>
  <c r="BM8" i="11" s="1"/>
  <c r="BN8" i="11" s="1"/>
  <c r="BO8" i="11" s="1"/>
  <c r="BP8" i="11" s="1"/>
  <c r="BQ8" i="11" s="1"/>
  <c r="BR8" i="11" s="1"/>
  <c r="BP7" i="11" l="1"/>
  <c r="BP9" i="11"/>
  <c r="BQ7" i="11" l="1"/>
  <c r="BQ9" i="11"/>
  <c r="BS8" i="11" l="1"/>
  <c r="BR7" i="11"/>
  <c r="BR9" i="11"/>
  <c r="BS7" i="11" l="1"/>
  <c r="BS9" i="11"/>
  <c r="L9" i="11" l="1"/>
  <c r="L7" i="11"/>
  <c r="N9" i="11" l="1"/>
  <c r="M9" i="11"/>
  <c r="M7" i="11"/>
  <c r="O7" i="11" l="1"/>
  <c r="N7" i="11"/>
  <c r="O9" i="11" l="1"/>
  <c r="Q7" i="11" l="1"/>
  <c r="P9" i="11"/>
  <c r="P7" i="11"/>
  <c r="Q9" i="11" l="1"/>
  <c r="S7" i="11" l="1"/>
  <c r="R9" i="11"/>
  <c r="R7" i="11"/>
  <c r="T7" i="11" l="1"/>
  <c r="S9" i="11"/>
  <c r="T9" i="11" l="1"/>
  <c r="U7" i="11"/>
  <c r="U9" i="11" l="1"/>
  <c r="V7" i="11"/>
  <c r="W7" i="11" l="1"/>
  <c r="V9" i="11"/>
  <c r="X7" i="11" l="1"/>
  <c r="W9" i="11"/>
  <c r="Y7" i="11" l="1"/>
  <c r="X9" i="11"/>
  <c r="Y9" i="11" l="1"/>
  <c r="Z7" i="11"/>
  <c r="AA7" i="11" l="1"/>
  <c r="Z9" i="11"/>
  <c r="AB7" i="11" l="1"/>
  <c r="AA9" i="11"/>
  <c r="AB9" i="11" l="1"/>
  <c r="AC9" i="11" l="1"/>
  <c r="AD7" i="11"/>
  <c r="AC7" i="11"/>
  <c r="AE7" i="11" l="1"/>
  <c r="AD9" i="11"/>
  <c r="AF7" i="11" l="1"/>
  <c r="AE9" i="11"/>
  <c r="AF9" i="11" l="1"/>
  <c r="AG7" i="11"/>
  <c r="AG9" i="11" l="1"/>
  <c r="AH7" i="11"/>
  <c r="AH9" i="11" l="1"/>
  <c r="AI7" i="11"/>
  <c r="AJ7" i="11" l="1"/>
  <c r="AI9" i="11"/>
  <c r="AK7" i="11" l="1"/>
  <c r="AJ9" i="11"/>
  <c r="AK9" i="11" l="1"/>
  <c r="AM7" i="11" l="1"/>
  <c r="AL9" i="11"/>
  <c r="AL7" i="11"/>
  <c r="AM9" i="11" l="1"/>
  <c r="AN9" i="11" l="1"/>
  <c r="AO7" i="11"/>
  <c r="AN7" i="11"/>
  <c r="AP7" i="11" l="1"/>
  <c r="AO9" i="11"/>
  <c r="AP9" i="11" l="1"/>
  <c r="AQ7" i="11"/>
  <c r="AR7" i="11" l="1"/>
  <c r="AQ9" i="11"/>
  <c r="AS7" i="11" l="1"/>
  <c r="AR9" i="11"/>
  <c r="AS9" i="11" l="1"/>
  <c r="AT7" i="11"/>
  <c r="AU7" i="11" l="1"/>
  <c r="AT9" i="11"/>
  <c r="AV7" i="11" l="1"/>
  <c r="AU9" i="11"/>
  <c r="AW7" i="11" l="1"/>
  <c r="AV9" i="11"/>
  <c r="AW9" i="11" l="1"/>
  <c r="AY7" i="11" l="1"/>
  <c r="AX9" i="11"/>
  <c r="AX7" i="11"/>
  <c r="AZ7" i="11" l="1"/>
  <c r="AY9" i="11"/>
  <c r="AZ9" i="11" l="1"/>
  <c r="BA7" i="11"/>
  <c r="BB7" i="11" l="1"/>
  <c r="BA9" i="11"/>
  <c r="BB9" i="11" l="1"/>
  <c r="BC7" i="11"/>
  <c r="BD7" i="11" l="1"/>
  <c r="BC9" i="11"/>
  <c r="BE7" i="11" l="1"/>
  <c r="BD9" i="11"/>
  <c r="BE9" i="11" l="1"/>
  <c r="BF7" i="11"/>
  <c r="BG7" i="11" l="1"/>
  <c r="BF9" i="11"/>
  <c r="BH7" i="11" l="1"/>
  <c r="BG9" i="11"/>
  <c r="BI7" i="11" l="1"/>
  <c r="BH9" i="11"/>
  <c r="BI9" i="11" l="1"/>
  <c r="BJ9" i="11" l="1"/>
  <c r="BJ7" i="11"/>
  <c r="BK9" i="11" l="1"/>
  <c r="BK7" i="11"/>
  <c r="BL9" i="11" l="1"/>
  <c r="BM7" i="11"/>
  <c r="BL7" i="11"/>
  <c r="BN7" i="11" l="1"/>
  <c r="BM9" i="11"/>
  <c r="BN9" i="11" l="1"/>
  <c r="BO9" i="11" l="1"/>
  <c r="BO7" i="11"/>
</calcChain>
</file>

<file path=xl/sharedStrings.xml><?xml version="1.0" encoding="utf-8"?>
<sst xmlns="http://schemas.openxmlformats.org/spreadsheetml/2006/main" count="593" uniqueCount="263">
  <si>
    <t>About This Template</t>
  </si>
  <si>
    <t xml:space="preserve">This template provides a simple way to create a Gantt chart to help visualize and track your project. Simply enter your tasks description, select a category of Goal, Milestone, On Track, Low Risk, Med Risk, High Risk, Progress as a percent of task completion, a Start Date and Number of days to complete the task. The Gantt chart fills in and is color coded to help distinguish the various categories. A scroll bar allows you to scroll through the timeline. Insert new tasks by inserting new rows.
</t>
  </si>
  <si>
    <t>Guide for Screen Readers</t>
  </si>
  <si>
    <t>There are 2 worksheets in this workbook. 
Gantt Chart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</si>
  <si>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This is the last instruction in this worksheet.</t>
  </si>
  <si>
    <t>Create a Gantt Chart in this worksheet.
Enter title of this project in cell B1. 
Legend title is in cell I1.
Information about how to use this worksheet, including instructions for screen readers and the author of this workbook is in the About worksheet.
Continue navigating down column A to hear further instructions.</t>
  </si>
  <si>
    <t>Student Affairs Strategic Plan</t>
  </si>
  <si>
    <t>Legend:</t>
  </si>
  <si>
    <t>Enter Company Name in cell B2.
A legend is in cells I2 through AC2.</t>
  </si>
  <si>
    <t>Executive Sponsor: Al Thompson, Vice Chancellor for Student Affairs</t>
  </si>
  <si>
    <t>Goal</t>
  </si>
  <si>
    <t>Outcome</t>
  </si>
  <si>
    <t>Strategy</t>
  </si>
  <si>
    <t>Metric</t>
  </si>
  <si>
    <t>pw:UWSPstratplan</t>
  </si>
  <si>
    <t>Strategic Planning Chairperson: Laura Ketchum-Ciftci</t>
  </si>
  <si>
    <t>Strategic Planning Team:  Suzette Conley, Brad Duckworth, Stacey Gerken, Troy Seppelt</t>
  </si>
  <si>
    <t>Enter the name of the Project Lead in cell B3. Enter the Project Start date in cell F3 or allow the sample formula to find the smallest date value from the Gantt Data table.  
Project Start Date: label is in cell D3.</t>
  </si>
  <si>
    <t>Project Start Date:</t>
  </si>
  <si>
    <t>YEAR 1</t>
  </si>
  <si>
    <t>YEAR 2</t>
  </si>
  <si>
    <t>YEAR 3</t>
  </si>
  <si>
    <t>YEAR 4</t>
  </si>
  <si>
    <t>YEAR 5</t>
  </si>
  <si>
    <t>A Scrolling Increment is in cell F4. 
Months for the dates in row 5 are displayed starting in cells I4 through cell BL4.
Do not modify these cells. They are auto updated based on the project start date in cell F3.</t>
  </si>
  <si>
    <t>Cells I5 through BL5 contain the day number of the month for the Month represented in the cell block above each date cell and are auto calculated.
Do not modify these cells.
Today's date is outlined in Red (hex #AD3815) from today's date in row 5 through the entire date column to the end of the project schedule.</t>
  </si>
  <si>
    <t>This row contains headers for the project schedule that follows below them. 
Navigate from B7 through BL7 to hear the content. The first letter of each day of the week for the date above that heading, starts in cell I7 and continues through cell BL7.
All project timeline charting is auto generated based on the category, start date and number of days entered in the Milestones table.</t>
  </si>
  <si>
    <t>Milestone Description</t>
  </si>
  <si>
    <t>Responsible Division(s)</t>
  </si>
  <si>
    <t>Category</t>
  </si>
  <si>
    <t>Assigned To</t>
  </si>
  <si>
    <t>Progress</t>
  </si>
  <si>
    <t>Start</t>
  </si>
  <si>
    <t>No. Days</t>
  </si>
  <si>
    <t>Resource Needs</t>
  </si>
  <si>
    <t xml:space="preserve">Do not delete this row. This row is hidden to preserve a formula that is used to highlight the current day within the project schedule. </t>
  </si>
  <si>
    <t>Enter Project information starting in cell B9 through cell G9.</t>
  </si>
  <si>
    <t>We will prioritize and expand high-impact practices (HIP) to boost student learning, development, and engagement.</t>
  </si>
  <si>
    <t>Student Experience 1.1</t>
  </si>
  <si>
    <t>Sample data is in cells B9 through G33.</t>
  </si>
  <si>
    <t>Enter Milestone Description, select a Category from the drop-down list, assign someone to the item, enter the progress, start date and number of days for the task to start charting.</t>
  </si>
  <si>
    <t>The next instruction is in cell A34.</t>
  </si>
  <si>
    <t>Focus efforts on equitable student access to HIPs we can do well as an institution and for which we can demonstrate markers of quality, ensuring that all students participate in at least two HIPs during their college career, with at least one taking place during their first year on campus.</t>
  </si>
  <si>
    <t>Student Experience 1.1 (a)</t>
  </si>
  <si>
    <t>Develop a shared understanding of markers of quality and a rubric for assessing existing and new high impact practices.</t>
  </si>
  <si>
    <t>Academic Affairs / Student Affairs</t>
  </si>
  <si>
    <t>Staff Time and Assessment Money</t>
  </si>
  <si>
    <t>Rubric adopted by May 2022 for implementation in fall 2022</t>
  </si>
  <si>
    <t>Educate all student affairs staff of the benefits of High Impact Practices for recruitment, retention and overall student success and engagement</t>
  </si>
  <si>
    <t>Student Affairs</t>
  </si>
  <si>
    <t>Enhance Learning Community options within residence halls and for commuter and post-traditional students.</t>
  </si>
  <si>
    <t>Create a High Impact Practice student employment program that all students can participate in regardless of their intended career path or major.</t>
  </si>
  <si>
    <t>Build and implment an intentional campus HIP student employment program using learning outcomes and a primary focus on essential skill development</t>
  </si>
  <si>
    <t>Sub-Strategy</t>
  </si>
  <si>
    <t>Create a division wide training program for student employees on leadership and management skill development</t>
  </si>
  <si>
    <t>Develop and Integrate career preparation opportunities that allow students to gain the skills necessary to secure gainful employment in a global marketplace.</t>
  </si>
  <si>
    <t>Partner with Career and Academic Advising, Financial Aid, Human Resources - Student Payroll Office to increase offerings and viability of career ready workshops to ensure all students successfully market their student employment experiences and skills.</t>
  </si>
  <si>
    <t>Explore new and enhance existing Academic Affairs/Student Affairs program partnerships that develop student learning and engagement.</t>
  </si>
  <si>
    <t>Increase internships/capstone placements across all Student Affairs departments – childcare, graphic design and marketing, residential living, culinary arts, etc.</t>
  </si>
  <si>
    <t>VCSA/SA Departmental Directors</t>
  </si>
  <si>
    <t xml:space="preserve">Staff Time </t>
  </si>
  <si>
    <t>Staff Time</t>
  </si>
  <si>
    <t>Evaluate a collaborative Health and Wellness program across campus for high impact outcomes.</t>
  </si>
  <si>
    <t>VCSA/ Health and Wellness Directors</t>
  </si>
  <si>
    <t>We will deliver vibrant yet tailored student services that support the retention and success of all students.</t>
  </si>
  <si>
    <t>Student Experience 1.2</t>
  </si>
  <si>
    <t>Achieve and maintain a minimum annual first-to-second year retention rate of 80%.</t>
  </si>
  <si>
    <t>Identify high DFW courses with departments and recommend changes.</t>
  </si>
  <si>
    <t>Retention Steering Committee</t>
  </si>
  <si>
    <t>Course list and recommendations submitted to academic units by December 2021</t>
  </si>
  <si>
    <t>List of courses and recommendations submitted to academic units by May 2022</t>
  </si>
  <si>
    <t>Increase the number of students with mid-semester balances who can enroll in subsequent semesters by leveraging institutional and retention strategies.</t>
  </si>
  <si>
    <t>Partner with degree-granting colleges, programs, and constituent groups to develop retention targets for programs and student segments.</t>
  </si>
  <si>
    <t>Retention targets communicated to programs by December 2021</t>
  </si>
  <si>
    <t>Work with Navigate teams and other tools to integrate and communicate support for first-year students intentionally and strategically in the curriculum, co-curriculum, student support, and financial operations.</t>
  </si>
  <si>
    <t>Academic Affairs</t>
  </si>
  <si>
    <t>Creation and use of a tracking mechanism to manage student communication across units</t>
  </si>
  <si>
    <t>Encourage development of intentional meta-major pathways for undeclared students, including curricular and co-curricular programming.</t>
  </si>
  <si>
    <t>Investigate and suggest strategies to address the root causes of attrition to the technical colleges in the first year.</t>
  </si>
  <si>
    <t>Submit strategies to Academic Affairs and Student Affairs by December 2021</t>
  </si>
  <si>
    <t>Identify and scale up successful retention initiatives within Student Affairs. Improve coordination, collaboration, and communication around retention and student success.</t>
  </si>
  <si>
    <t>Develop an intentional plan to increase student engagement to foster a “Sense of Belonging” for all UWSP Students</t>
  </si>
  <si>
    <t>Grow SPIN usage by Student Affairs departments and UWSP students by 15% to cultivate increased student engagement.</t>
  </si>
  <si>
    <t>University Centers/ CASE</t>
  </si>
  <si>
    <t xml:space="preserve">15% Increase in usage of SPIN 15% by May 2022 to better understand student engagement and which students appear not to be engaged </t>
  </si>
  <si>
    <t>Enhance student service support to the branch campuses</t>
  </si>
  <si>
    <t>VCSA / SA Departmental Directors</t>
  </si>
  <si>
    <t>Staff Time and Money</t>
  </si>
  <si>
    <t>Identify specific support services for enhancement by May 2022 and implement in fall 2022</t>
  </si>
  <si>
    <t>Develop and implement intentional interventions to increase equitable participation in student engagement activities (vets, commuter, on-line students, underserved, and underrepresented students)</t>
  </si>
  <si>
    <t>Develop and expand programs to support first-year transition.</t>
  </si>
  <si>
    <t>We will build and enhance a community that values Diversity, Equity, and Inclusion.</t>
  </si>
  <si>
    <t>Student Experience 1.3</t>
  </si>
  <si>
    <t xml:space="preserve">Achieve a 10% increase in first-to-second year retention of students of color by 2025. </t>
  </si>
  <si>
    <t>Create a team of faculty, staff and students who are experts in their areas to draft a plan on addressing closing the achievement gap.</t>
  </si>
  <si>
    <t>Team created by fall 2021 and plan completed by May 2022</t>
  </si>
  <si>
    <t>Identify through exit interviews, case-load model student-advisor engagement, and other tactics the reasons why students of color leave and stay at UWSP.</t>
  </si>
  <si>
    <t>List of reasons submitted to Academic Affairs and Student Affairs by May 2022</t>
  </si>
  <si>
    <t>Identify specific students who are “at risk” by subgroup and mitigate attrition by providing specific, evidence-based interventions.</t>
  </si>
  <si>
    <t>Students are identified by December 2022 and interventions implemented in spring 2023</t>
  </si>
  <si>
    <t>Ensure that UWSP provides opportunities for high quality engagement with social justice content to all students, faculty, staff, and community members by fall 2023.</t>
  </si>
  <si>
    <r>
      <t>D</t>
    </r>
    <r>
      <rPr>
        <sz val="11"/>
        <color rgb="FF000000"/>
        <rFont val="Calibri"/>
        <family val="2"/>
        <scheme val="major"/>
      </rPr>
      <t>evelop a social justice institute that examines the root cause of social injustice and helps to develop innovative solutions.</t>
    </r>
  </si>
  <si>
    <t>VCSA/CDO &amp; CITL Director</t>
  </si>
  <si>
    <t>Staff Time/ Faculty Fellow</t>
  </si>
  <si>
    <t>Proposal completed by May 2022 for review and implementation during 2022-2023</t>
  </si>
  <si>
    <t>Collaborate with Academic Affairs (CITL) to provide enhanced inclusivity and cultural competency trainings.</t>
  </si>
  <si>
    <t>Enhanced training program developed by May 2022 for implementation starting in fall 2022</t>
  </si>
  <si>
    <t>Investigate the creation of a Social Justice Leadership Collective or Camp for students once the SJI is established    (3-level on-line training module suggested)</t>
  </si>
  <si>
    <t>Evaluate and reward contributions to DEI work by faculty and academic staff by fall 2023.</t>
  </si>
  <si>
    <t>Make contributions toward EDI a mandatory metric for all annual personnel (P&amp;T, merit, etc.) and program reviews, and hold people accountable when no progress is made.</t>
  </si>
  <si>
    <t>Business Affairs</t>
  </si>
  <si>
    <t>Revise review process by December 2021 for implementation in 2022</t>
  </si>
  <si>
    <t>Develop a formalized mentor program to encourage and support the development of current undergraduate and graduate students of color at UWSP to become future UWSP full-time staff members</t>
  </si>
  <si>
    <t xml:space="preserve"> Student Affairs / Business Affairs</t>
  </si>
  <si>
    <t xml:space="preserve">Revise the role and mechanisms of course evaluations in order to minimize the effects implicit bias, explicit racism, homophobia, transphobia, sexism, ableism, xenophobia, etc. from students. </t>
  </si>
  <si>
    <t>We will create an enriched learning environment through the use of advanced evidence-based practices and educational tools, innovative technologies, and equity-minded pedagogies.</t>
  </si>
  <si>
    <t>Student Experience 1.4</t>
  </si>
  <si>
    <t>Address curricular barriers to student success in their first two years.</t>
  </si>
  <si>
    <t>Develop a proposal for mandatory mid-term grade reporting and present it as a policy to Academic Affairs Committee.</t>
  </si>
  <si>
    <t>Proposal submitted by December 2021</t>
  </si>
  <si>
    <t>Address administrative barriers to student success in the first two years.</t>
  </si>
  <si>
    <t>Conduct a barrier audit on student personas to identify what inhibits retention.</t>
  </si>
  <si>
    <t>Barrier audit submitted by May 2022</t>
  </si>
  <si>
    <t>Investigate waitlist practices and make recommendations for changes in campus processes.</t>
  </si>
  <si>
    <t>Recommendations submitted by May 2023</t>
  </si>
  <si>
    <t>Conduct an audit on holds that inhibit registration to determine their necessity and impact.</t>
  </si>
  <si>
    <t>Report submitted by May 2022</t>
  </si>
  <si>
    <t>Develop a core set of intentional learning outcomes and programs to promote student development within Student Affairs programs and services.</t>
  </si>
  <si>
    <t xml:space="preserve">Create, promote, and emphasize the use of Student Affairs learning  outcomes into all co-curricular programming </t>
  </si>
  <si>
    <t>SAAT / SA Departmental Directors</t>
  </si>
  <si>
    <t>Learning  outcomes are integrated by May 2022</t>
  </si>
  <si>
    <t xml:space="preserve">Create, promote, and emphasize the use of Student Affairs programs outcomes into all co-curricular planning </t>
  </si>
  <si>
    <t>Programming outcomes are integrated by May 2022</t>
  </si>
  <si>
    <t>Using Assessment data report out to the University the contributions that the Student Affairs division makes to improving student recruitment, retention and engagement.</t>
  </si>
  <si>
    <t>Strengthen and improve strategic communication with students, parents and alumni regarding the divisional impact on the student experience at UWSP.</t>
  </si>
  <si>
    <t>Marketing</t>
  </si>
  <si>
    <t>Look at innovative ways to provide higher level health and wellness prevention and intervention options that are cost effective, adaptable, flexible, and cost effective while meeting the needs of current and future students.</t>
  </si>
  <si>
    <t>Complete cost benefit analysis of options that meet the basic health and wellness needs of current and future students.</t>
  </si>
  <si>
    <t>VCSA to convene divisional restructuring committee to finalize and implement plan</t>
  </si>
  <si>
    <t>Explore need and viability of expanded childcare offering through UCLCC for after hour and weekend services for post-traditional students to allow parents/car givers to attend college.</t>
  </si>
  <si>
    <t>Hire/retain a Student Affairs Grant Writer (Consultant) to explore, and write grants to develop new and expand existing programs and services for students.</t>
  </si>
  <si>
    <t>Undertake a strategic planning process for facilities that includes a small and large compiled schedule of projects to address routine/deferred maintenance and major renovations or new buildings</t>
  </si>
  <si>
    <t>Fund and implement a short-term, long-term, and capital projects to support programs and events for students, faculty, staff, alumni and guest.</t>
  </si>
  <si>
    <t>Establish minimal standards for public areas of buildings and bring all public areas up to those standards.</t>
  </si>
  <si>
    <t>Explore and develop new strategies for alternative funding sources and revenue enhancements for all Student Affairs departments.</t>
  </si>
  <si>
    <t>Create and implement a plan to consolidate and/or reorganize departments/units/programs to meet divisional priorities</t>
  </si>
  <si>
    <t>Develop a "non-peak-time" space use plan for higher utilization of student affairs programs/services and facilities by community guests</t>
  </si>
  <si>
    <t>Implement a bold advancement agenda for the division - Develop a strategy to engage students and their families as well as staff and the university community in a manner that elicits a sense of "Paying it Forward."</t>
  </si>
  <si>
    <t>Ensure that the division can effectively communicate by providing the most up to date technology and mode of service delivery within all departments.</t>
  </si>
  <si>
    <t>Departments to develop a strategic plan to enhance technology and modes of service deliver to meet future program and service needs..</t>
  </si>
  <si>
    <t>Finance and implement technological strategic plan with the assistance of IT to advance Student Affairs' future initiatives/programs and service delivery.</t>
  </si>
  <si>
    <t>Purpose Made Possible Goals</t>
  </si>
  <si>
    <t>We will align University expenditure levels with available resources. Annual expenditure levels in university departments will be within the annual state budget allocation or the program revenue generated.</t>
  </si>
  <si>
    <t>Finance 1.1</t>
  </si>
  <si>
    <t>We will utilize financial models that will be data informed, transparent, objective, and action oriented.  The financial models will inform decisions to allocate and reallocate resources.</t>
  </si>
  <si>
    <t>Finance 1.2</t>
  </si>
  <si>
    <t>We will create ethical processes and metrics to support the financial models and to inform decision-making, resulting in greater transparency and understanding of the current financial situation of the university, the rationale for decision making, and the need to ensure long-term financial sustainability.</t>
  </si>
  <si>
    <t>Finance 1.3</t>
  </si>
  <si>
    <t>We will encourage and achieve financial growth. New revenue sources will be explored and analyzed for financial viability. These new revenue sources will complement existing financial resources to allow diversification of university finances.</t>
  </si>
  <si>
    <t>Finance 1.4</t>
  </si>
  <si>
    <t>We will increase and expand access by enhancing strategic partnerships with high schools and other educational institutions that support college-bound student success, college completion, and enrollment growth for a diverse student body.</t>
  </si>
  <si>
    <t>Student Success 1.1</t>
  </si>
  <si>
    <t>We will grow programs and harness technologies to support post-traditional and graduate learners through creative delivery methods including but not limited to branch campuses, hybrid, online, or collaborative models.  This shall involve strengthening student support in terms of course timing/availability, academic calendars, evening/weekend classroom, office and service access, and prior learning experience.</t>
  </si>
  <si>
    <t>Student Success 1.2</t>
  </si>
  <si>
    <t xml:space="preserve">We will develop and implement internal systems and structures to better serve diverse prospective students in our market. The system should use data to determine financial and program viability, and inform new programs/offerings relevant to K-12 traditional, post-traditional, graduate, and continuing ed students.  </t>
  </si>
  <si>
    <t>Student Success 1.3</t>
  </si>
  <si>
    <t xml:space="preserve">We will increase our unique cross-disciplinary work to leverage (or promote) our strengths in sustainability, global awareness, and diversity, equity, and inclusion, for prospective students at all credential and continuing education levels.  </t>
  </si>
  <si>
    <t>Student Success 1.4</t>
  </si>
  <si>
    <t>We will build and enhance a community that values inclusion, equity, and diversity.</t>
  </si>
  <si>
    <t>We will collaborate both internally and with community members and organizations to create initiatives that support economic and community development. We will share our stories with each other and our stakeholders and work together to enhance our community.</t>
  </si>
  <si>
    <t>Communities 1.1</t>
  </si>
  <si>
    <t>In our internal and external collaborations we will focus on our commitment to be more inclusive and promote equity and diversity.</t>
  </si>
  <si>
    <t>Communities 1.2</t>
  </si>
  <si>
    <t>As an educational and cultural resource for the communities we serve, we will develop and promote new types of collaborations that align with the mission of UW-Stevens Point and that lead to greater efficiency, greater opportunity for a UWSP credential, and greater student success through internships and other experiential learning.</t>
  </si>
  <si>
    <t>Communities 1.3</t>
  </si>
  <si>
    <t>FY22</t>
  </si>
  <si>
    <t>Executive</t>
  </si>
  <si>
    <t>FY23</t>
  </si>
  <si>
    <t>Advancement</t>
  </si>
  <si>
    <t>FY24</t>
  </si>
  <si>
    <t>Marketing &amp; Enrollment</t>
  </si>
  <si>
    <t>FY25</t>
  </si>
  <si>
    <t>FY26</t>
  </si>
  <si>
    <t>Design and implement a regular process to review co-curricular programs and services for continued relevance and maintain, enhance or discontinue programs/services based on results.</t>
  </si>
  <si>
    <t>Create a systematic review process of the current technology and delivery modes within all Student Affairs departments</t>
  </si>
  <si>
    <t>Student Affairs / IT</t>
  </si>
  <si>
    <t>VCSA / Restructuring Committee / SA Directors</t>
  </si>
  <si>
    <t>Student Affairs Directors / VCSA/ SA Budget Manager</t>
  </si>
  <si>
    <t>University Wide</t>
  </si>
  <si>
    <t>Improve recruitment and retention of underrepresented  academic staff.</t>
  </si>
  <si>
    <t>Begin mandatory on-line cultural competency trainings for all staff</t>
  </si>
  <si>
    <t xml:space="preserve"> Student Affairs / Academic Affairs (CITL)</t>
  </si>
  <si>
    <t>Develop and enhance collaborations and partnerships, both internally and externally to collectively promote events and services that improve student recruitment, retention and engagement.</t>
  </si>
  <si>
    <t>Staff Time and Finances</t>
  </si>
  <si>
    <t>VCSA / H&amp;W Committee / SA Budget Manager</t>
  </si>
  <si>
    <t>Align the fiscal model within Student Affairs to achieve divisional priorities and future vision.</t>
  </si>
  <si>
    <t>Implement a bold advancement agenda for the division - Expand strategic partnerships with alumni and major donors to develop a plan for the division to have an annual giving and major gifts week each year.</t>
  </si>
  <si>
    <r>
      <t>Student Affairs Goal</t>
    </r>
    <r>
      <rPr>
        <i/>
        <sz val="8"/>
        <color theme="1"/>
        <rFont val="Calibri"/>
        <family val="2"/>
        <scheme val="major"/>
      </rPr>
      <t xml:space="preserve">                  (Purpose Made Possible)</t>
    </r>
  </si>
  <si>
    <t>SAAT Chair &amp; CITL Faculty Fellow</t>
  </si>
  <si>
    <r>
      <t xml:space="preserve"> 1.1 High Impact Practices - Equitable Access  </t>
    </r>
    <r>
      <rPr>
        <b/>
        <i/>
        <sz val="11"/>
        <color rgb="FF333F4F"/>
        <rFont val="Calibri"/>
        <family val="2"/>
        <scheme val="major"/>
      </rPr>
      <t xml:space="preserve">                 (Student Experience 1.1)</t>
    </r>
  </si>
  <si>
    <r>
      <t xml:space="preserve"> 1.1 High Impact Practices - Equitable Access                   </t>
    </r>
    <r>
      <rPr>
        <i/>
        <sz val="11"/>
        <color rgb="FF333F4F"/>
        <rFont val="Calibri"/>
        <family val="2"/>
        <scheme val="major"/>
      </rPr>
      <t>(Student Experience 1.1)</t>
    </r>
  </si>
  <si>
    <r>
      <t xml:space="preserve"> 1.1 High Impact Practices - Equitable Access                  </t>
    </r>
    <r>
      <rPr>
        <i/>
        <sz val="11"/>
        <color rgb="FF333F4F"/>
        <rFont val="Calibri"/>
        <family val="2"/>
        <scheme val="major"/>
      </rPr>
      <t xml:space="preserve"> (Student Experience 1.1)</t>
    </r>
  </si>
  <si>
    <r>
      <t xml:space="preserve"> 1.1 High Impact Practices - Equitable Access                 </t>
    </r>
    <r>
      <rPr>
        <i/>
        <sz val="11"/>
        <color rgb="FF333F4F"/>
        <rFont val="Calibri"/>
        <family val="2"/>
        <scheme val="major"/>
      </rPr>
      <t xml:space="preserve">  (Student Experience 1.1)</t>
    </r>
  </si>
  <si>
    <r>
      <t xml:space="preserve">1.2 High Impact Practices - Partnerships                          </t>
    </r>
    <r>
      <rPr>
        <b/>
        <i/>
        <sz val="11"/>
        <color rgb="FF333F4F"/>
        <rFont val="Calibri"/>
        <family val="2"/>
        <scheme val="major"/>
      </rPr>
      <t>(Student Experience 1.1)</t>
    </r>
  </si>
  <si>
    <r>
      <t xml:space="preserve">1.2 High Impact Practices - Partnerships                          </t>
    </r>
    <r>
      <rPr>
        <i/>
        <sz val="11"/>
        <color rgb="FF333F4F"/>
        <rFont val="Calibri"/>
        <family val="2"/>
        <scheme val="major"/>
      </rPr>
      <t>(Student Experience 1.1)</t>
    </r>
  </si>
  <si>
    <r>
      <t xml:space="preserve">1.2 High Impact Practices - Partnerships                         </t>
    </r>
    <r>
      <rPr>
        <i/>
        <sz val="11"/>
        <color rgb="FF333F4F"/>
        <rFont val="Calibri"/>
        <family val="2"/>
        <scheme val="major"/>
      </rPr>
      <t xml:space="preserve"> (Student Experience 1.1)</t>
    </r>
  </si>
  <si>
    <r>
      <t xml:space="preserve">2.1 Vibrant/Tailored Student Services - Retention                               </t>
    </r>
    <r>
      <rPr>
        <b/>
        <i/>
        <sz val="11"/>
        <color rgb="FF333F4F"/>
        <rFont val="Calibri"/>
        <family val="2"/>
        <scheme val="major"/>
      </rPr>
      <t xml:space="preserve"> (Student Experience 1.2)</t>
    </r>
  </si>
  <si>
    <r>
      <t xml:space="preserve">2.1 Vibrant/Tailored Student Services - Retention                                </t>
    </r>
    <r>
      <rPr>
        <i/>
        <sz val="11"/>
        <color rgb="FF333F4F"/>
        <rFont val="Calibri"/>
        <family val="2"/>
        <scheme val="major"/>
      </rPr>
      <t>(Student Experience 1.2)</t>
    </r>
  </si>
  <si>
    <r>
      <t xml:space="preserve">2.1 Vibrant/Tailored Student Services - Retention                               </t>
    </r>
    <r>
      <rPr>
        <i/>
        <sz val="11"/>
        <color rgb="FF333F4F"/>
        <rFont val="Calibri"/>
        <family val="2"/>
        <scheme val="major"/>
      </rPr>
      <t xml:space="preserve"> (Student Experience 1.2)</t>
    </r>
  </si>
  <si>
    <r>
      <t xml:space="preserve">1.0 High Impact Practices  </t>
    </r>
    <r>
      <rPr>
        <b/>
        <i/>
        <sz val="11"/>
        <color rgb="FF333F4F"/>
        <rFont val="Calibri"/>
        <family val="2"/>
        <scheme val="major"/>
      </rPr>
      <t xml:space="preserve">    (Student Experience 1.1)</t>
    </r>
  </si>
  <si>
    <r>
      <t xml:space="preserve">2.0 Vibrant/Tailored Student Services                                </t>
    </r>
    <r>
      <rPr>
        <b/>
        <i/>
        <sz val="11"/>
        <color rgb="FF333F4F"/>
        <rFont val="Calibri"/>
        <family val="2"/>
        <scheme val="major"/>
      </rPr>
      <t xml:space="preserve"> (Student Experience 1.2)</t>
    </r>
  </si>
  <si>
    <t xml:space="preserve">Retention Steering Committee </t>
  </si>
  <si>
    <t>Academic Affairs w/ SA Representation</t>
  </si>
  <si>
    <r>
      <t xml:space="preserve">2.2 Vibrant/Tailored Student Services - Sense of Belonging           </t>
    </r>
    <r>
      <rPr>
        <b/>
        <i/>
        <sz val="11"/>
        <color rgb="FF333F4F"/>
        <rFont val="Calibri"/>
        <family val="2"/>
        <scheme val="major"/>
      </rPr>
      <t xml:space="preserve"> (Student Experience 1.2)</t>
    </r>
  </si>
  <si>
    <r>
      <t xml:space="preserve">2.2 Vibrant/Tailored Student Services - Sense of Belonging           </t>
    </r>
    <r>
      <rPr>
        <i/>
        <sz val="11"/>
        <color rgb="FF333F4F"/>
        <rFont val="Calibri"/>
        <family val="2"/>
        <scheme val="major"/>
      </rPr>
      <t xml:space="preserve"> (Student Experience 1.2)</t>
    </r>
  </si>
  <si>
    <r>
      <t xml:space="preserve">3.0 Diversity, Equity, and Inclusion     </t>
    </r>
    <r>
      <rPr>
        <b/>
        <i/>
        <sz val="11"/>
        <color rgb="FF333F4F"/>
        <rFont val="Calibri"/>
        <family val="2"/>
        <scheme val="major"/>
      </rPr>
      <t>(Student Experience 1.3)</t>
    </r>
  </si>
  <si>
    <r>
      <t xml:space="preserve">3.1 Diversity, Equity, and Inclusion - Retention                             </t>
    </r>
    <r>
      <rPr>
        <b/>
        <i/>
        <sz val="11"/>
        <color rgb="FF333F4F"/>
        <rFont val="Calibri"/>
        <family val="2"/>
        <scheme val="major"/>
      </rPr>
      <t xml:space="preserve">  (Student Experience 1.3)</t>
    </r>
  </si>
  <si>
    <r>
      <t xml:space="preserve">3.1 Diversity, Equity, and Inclusion - Retention                             </t>
    </r>
    <r>
      <rPr>
        <i/>
        <sz val="11"/>
        <color rgb="FF333F4F"/>
        <rFont val="Calibri"/>
        <family val="2"/>
        <scheme val="major"/>
      </rPr>
      <t xml:space="preserve">  (Student Experience 1.3)</t>
    </r>
  </si>
  <si>
    <t>Academic Affairs / Student Affairs / Retention Steering Committee</t>
  </si>
  <si>
    <r>
      <t xml:space="preserve">3.2 Diversity, Equity, and Inclusion - Social Justice                           </t>
    </r>
    <r>
      <rPr>
        <b/>
        <i/>
        <sz val="11"/>
        <color rgb="FF333F4F"/>
        <rFont val="Calibri"/>
        <family val="2"/>
        <scheme val="major"/>
      </rPr>
      <t xml:space="preserve">  (Student Experience 1.3)</t>
    </r>
  </si>
  <si>
    <r>
      <t xml:space="preserve">3.3 Diversity, Equity, and Inclusion - Reward Work                          </t>
    </r>
    <r>
      <rPr>
        <b/>
        <i/>
        <sz val="11"/>
        <color rgb="FF333F4F"/>
        <rFont val="Calibri"/>
        <family val="2"/>
        <scheme val="major"/>
      </rPr>
      <t xml:space="preserve">  (Student Experience 1.3)</t>
    </r>
  </si>
  <si>
    <r>
      <t xml:space="preserve">3.3 Diversity, Equity, and Inclusion - Reward Work                          </t>
    </r>
    <r>
      <rPr>
        <i/>
        <sz val="11"/>
        <color rgb="FF333F4F"/>
        <rFont val="Calibri"/>
        <family val="2"/>
        <scheme val="major"/>
      </rPr>
      <t xml:space="preserve">  (Student Experience 1.3)</t>
    </r>
  </si>
  <si>
    <r>
      <t xml:space="preserve">4.0 Learning Environment      </t>
    </r>
    <r>
      <rPr>
        <b/>
        <i/>
        <sz val="11"/>
        <color rgb="FF333F4F"/>
        <rFont val="Calibri"/>
        <family val="2"/>
        <scheme val="major"/>
      </rPr>
      <t>(Student Experience 1.4)</t>
    </r>
  </si>
  <si>
    <r>
      <t xml:space="preserve">4.1 Learning Environment - Curricular Barriers Mitigated     </t>
    </r>
    <r>
      <rPr>
        <i/>
        <sz val="11"/>
        <color rgb="FF333F4F"/>
        <rFont val="Calibri"/>
        <family val="2"/>
        <scheme val="major"/>
      </rPr>
      <t>(Student Experience 1.4)</t>
    </r>
  </si>
  <si>
    <r>
      <t xml:space="preserve">4.1 Learning Environment - Curricular Barriers Mitigated     </t>
    </r>
    <r>
      <rPr>
        <b/>
        <i/>
        <sz val="11"/>
        <color rgb="FF333F4F"/>
        <rFont val="Calibri"/>
        <family val="2"/>
        <scheme val="major"/>
      </rPr>
      <t>(Student Experience 1.4)</t>
    </r>
  </si>
  <si>
    <r>
      <t xml:space="preserve">4.2 Learning Environment - Administrative Barriers Mitigated     </t>
    </r>
    <r>
      <rPr>
        <b/>
        <i/>
        <sz val="11"/>
        <color rgb="FF333F4F"/>
        <rFont val="Calibri"/>
        <family val="2"/>
        <scheme val="major"/>
      </rPr>
      <t>(Student Experience 1.4)</t>
    </r>
  </si>
  <si>
    <r>
      <t xml:space="preserve">4.2 Learning Environment - Administrative Barriers Mitigated                             </t>
    </r>
    <r>
      <rPr>
        <i/>
        <sz val="11"/>
        <color rgb="FF333F4F"/>
        <rFont val="Calibri"/>
        <family val="2"/>
        <scheme val="major"/>
      </rPr>
      <t>(Student Experience 1.4)</t>
    </r>
  </si>
  <si>
    <r>
      <t xml:space="preserve">4.3 Learning Environment - Learning Outcomes                            </t>
    </r>
    <r>
      <rPr>
        <i/>
        <sz val="11"/>
        <color rgb="FF333F4F"/>
        <rFont val="Calibri"/>
        <family val="2"/>
        <scheme val="major"/>
      </rPr>
      <t>(Student Experience 1.4)</t>
    </r>
  </si>
  <si>
    <r>
      <t xml:space="preserve">4.3 Learning Environment - Learning Outcomes                            </t>
    </r>
    <r>
      <rPr>
        <b/>
        <i/>
        <sz val="11"/>
        <color rgb="FF333F4F"/>
        <rFont val="Calibri"/>
        <family val="2"/>
        <scheme val="major"/>
      </rPr>
      <t>(Student Experience 1.4)</t>
    </r>
  </si>
  <si>
    <r>
      <t xml:space="preserve">4.4 Learning Environment - Report Assessment Data                            </t>
    </r>
    <r>
      <rPr>
        <b/>
        <i/>
        <sz val="11"/>
        <color rgb="FF333F4F"/>
        <rFont val="Calibri"/>
        <family val="2"/>
        <scheme val="major"/>
      </rPr>
      <t>(Student Experience 1.4)</t>
    </r>
  </si>
  <si>
    <r>
      <t xml:space="preserve">4.4 Learning Environment - Report Assessment Data                            </t>
    </r>
    <r>
      <rPr>
        <i/>
        <sz val="11"/>
        <color rgb="FF333F4F"/>
        <rFont val="Calibri"/>
        <family val="2"/>
        <scheme val="major"/>
      </rPr>
      <t>(Student Experience 1.4)</t>
    </r>
  </si>
  <si>
    <r>
      <t xml:space="preserve">5.1 Resources - Organizational Structure/Personnel                       </t>
    </r>
    <r>
      <rPr>
        <b/>
        <i/>
        <sz val="11"/>
        <color rgb="FF333F4F"/>
        <rFont val="Calibri"/>
        <family val="2"/>
        <scheme val="major"/>
      </rPr>
      <t>(Finance 1.1)</t>
    </r>
  </si>
  <si>
    <r>
      <t xml:space="preserve">5.1 Resources - Organizational Structure/Personnel                       </t>
    </r>
    <r>
      <rPr>
        <i/>
        <sz val="11"/>
        <color rgb="FF333F4F"/>
        <rFont val="Calibri"/>
        <family val="2"/>
        <scheme val="major"/>
      </rPr>
      <t>(Finance 1.1)</t>
    </r>
  </si>
  <si>
    <r>
      <t xml:space="preserve">5.01Resources - Organizational Structure/Personnel                       </t>
    </r>
    <r>
      <rPr>
        <i/>
        <sz val="11"/>
        <color rgb="FF333F4F"/>
        <rFont val="Calibri"/>
        <family val="2"/>
        <scheme val="major"/>
      </rPr>
      <t>(Finance 1.1)</t>
    </r>
  </si>
  <si>
    <r>
      <t xml:space="preserve">5.2 Resources - Facilities                      </t>
    </r>
    <r>
      <rPr>
        <b/>
        <i/>
        <sz val="11"/>
        <color rgb="FF333F4F"/>
        <rFont val="Calibri"/>
        <family val="2"/>
        <scheme val="major"/>
      </rPr>
      <t>(Finance 1.1)</t>
    </r>
  </si>
  <si>
    <t>Strategic Plan for facilities completed by May 2022</t>
  </si>
  <si>
    <r>
      <t xml:space="preserve">5.2 Resources - Facilities                      </t>
    </r>
    <r>
      <rPr>
        <i/>
        <sz val="11"/>
        <color rgb="FF333F4F"/>
        <rFont val="Calibri"/>
        <family val="2"/>
        <scheme val="major"/>
      </rPr>
      <t>(Finance 1.1)</t>
    </r>
  </si>
  <si>
    <r>
      <t xml:space="preserve">5.3 Resources - Finances                   </t>
    </r>
    <r>
      <rPr>
        <b/>
        <i/>
        <sz val="11"/>
        <color rgb="FF333F4F"/>
        <rFont val="Calibri"/>
        <family val="2"/>
        <scheme val="major"/>
      </rPr>
      <t>(Finance 1.1)</t>
    </r>
  </si>
  <si>
    <r>
      <t xml:space="preserve">5.3 Resources - Finances                   </t>
    </r>
    <r>
      <rPr>
        <i/>
        <sz val="11"/>
        <color rgb="FF333F4F"/>
        <rFont val="Calibri"/>
        <family val="2"/>
        <scheme val="major"/>
      </rPr>
      <t>(Finance 1.1)</t>
    </r>
  </si>
  <si>
    <r>
      <t xml:space="preserve">5.4 Resources - Technology                 </t>
    </r>
    <r>
      <rPr>
        <b/>
        <i/>
        <sz val="11"/>
        <color rgb="FF333F4F"/>
        <rFont val="Calibri"/>
        <family val="2"/>
        <scheme val="major"/>
      </rPr>
      <t>(Finance 1.1)</t>
    </r>
  </si>
  <si>
    <r>
      <t xml:space="preserve">5.4 Resources - Technology                 </t>
    </r>
    <r>
      <rPr>
        <i/>
        <sz val="11"/>
        <color rgb="FF333F4F"/>
        <rFont val="Calibri"/>
        <family val="2"/>
        <scheme val="major"/>
      </rPr>
      <t>(Finance 1.1)</t>
    </r>
  </si>
  <si>
    <r>
      <t xml:space="preserve">5.0 Resources                      </t>
    </r>
    <r>
      <rPr>
        <b/>
        <i/>
        <sz val="11"/>
        <color rgb="FF333F4F"/>
        <rFont val="Calibri"/>
        <family val="2"/>
        <scheme val="major"/>
      </rPr>
      <t>(Finance 1.1)</t>
    </r>
  </si>
  <si>
    <t>Align Student Affairs divisional resources (Organizational Structure, Personnel, Facilities, Finances, and Technology) to meet the needs of current and future students.</t>
  </si>
  <si>
    <r>
      <t xml:space="preserve">3.4 Diversity, Equity, and Inclusion - Recruitment/Retention                         </t>
    </r>
    <r>
      <rPr>
        <b/>
        <i/>
        <sz val="11"/>
        <color rgb="FF333F4F"/>
        <rFont val="Calibri"/>
        <family val="2"/>
        <scheme val="major"/>
      </rPr>
      <t xml:space="preserve">  (Student Experience 1.3)</t>
    </r>
  </si>
  <si>
    <r>
      <t xml:space="preserve">3.4 Diversity, Equity, and Inclusion - Recruitment/Retention                         </t>
    </r>
    <r>
      <rPr>
        <i/>
        <sz val="11"/>
        <color rgb="FF333F4F"/>
        <rFont val="Calibri"/>
        <family val="2"/>
        <scheme val="major"/>
      </rPr>
      <t xml:space="preserve">  (Student Experience 1.3)</t>
    </r>
  </si>
  <si>
    <t>Done</t>
  </si>
  <si>
    <t>Begun</t>
  </si>
  <si>
    <t>In Progress</t>
  </si>
  <si>
    <t>1/12022</t>
  </si>
  <si>
    <t>Divisional restructing plan drafted by May 2022 for implementation in spring 2023</t>
  </si>
  <si>
    <t>Begun with Housing/UC</t>
  </si>
  <si>
    <t>Health and Wellness committee reconvened to establish new goals and objectives of the project with decisions by April 2022 (BOR).</t>
  </si>
  <si>
    <t>Plan drafted by May 2022 for implementation in spring 2023</t>
  </si>
  <si>
    <t>Number of students participating in internships/capstone placements in Student Affairs departments</t>
  </si>
  <si>
    <t>Reduce the number/percentage of holds due to mid-semester balances by ?</t>
  </si>
  <si>
    <t>proposal completed, implementation being worked on</t>
  </si>
  <si>
    <t>Evaluate organizational structure and staffing patterns within Student Affairs to remain relevant to the needs of our current and future populations of students</t>
  </si>
  <si>
    <t>Inventory, evaluate and enhance existing while developing new facilities, through effective long-term planning and cost analysis of maintenance, renovations and construction to address flexible, responsive space needs of current and future students, faculty, staff alumni and guests</t>
  </si>
  <si>
    <t>Plan and implement an award winning Health and Wellness building construction known for its vibrancy, experiential learning efforts and aesthetic appeal.</t>
  </si>
  <si>
    <t>Implement a bold advancement agenda for the division - Identify and jointly develop strategic funding priorities for Student Affairs  through collaborative planning between student affairs and advancement</t>
  </si>
  <si>
    <t>Waiting on Faculty Fellow assignement</t>
  </si>
  <si>
    <r>
      <t>Initiatives are identified and revised by</t>
    </r>
    <r>
      <rPr>
        <sz val="11"/>
        <rFont val="Calibri"/>
        <family val="2"/>
        <scheme val="major"/>
      </rPr>
      <t xml:space="preserve"> May 2022</t>
    </r>
    <r>
      <rPr>
        <sz val="11"/>
        <color rgb="FF333F4F"/>
        <rFont val="Calibri"/>
        <family val="2"/>
        <scheme val="major"/>
      </rPr>
      <t xml:space="preserve"> for implementation in fall 2022 </t>
    </r>
  </si>
  <si>
    <t>Begun Marketing, Monthly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</si>
</sst>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d"/>
  </numFmts>
  <fonts count="41"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color theme="1"/>
      <name val="Calibri"/>
      <family val="2"/>
      <scheme val="minor"/>
    </font>
    <font>
      <sz val="14"/>
      <color theme="1"/>
      <name val="Calibri"/>
      <family val="2"/>
      <scheme val="minor"/>
    </font>
    <font>
      <b/>
      <sz val="22"/>
      <color theme="1" tint="0.34998626667073579"/>
      <name val="Calibri"/>
      <family val="2"/>
      <scheme val="maj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6"/>
      <color theme="1"/>
      <name val="Calibri"/>
      <family val="2"/>
      <scheme val="minor"/>
    </font>
    <font>
      <sz val="8"/>
      <name val="Calibri"/>
      <family val="2"/>
      <scheme val="minor"/>
    </font>
    <font>
      <sz val="11"/>
      <color rgb="FF333F4F"/>
      <name val="Calibri"/>
      <family val="2"/>
      <scheme val="major"/>
    </font>
    <font>
      <sz val="11"/>
      <color theme="0"/>
      <name val="Calibri"/>
      <family val="2"/>
      <scheme val="major"/>
    </font>
    <font>
      <sz val="11"/>
      <color theme="1"/>
      <name val="Calibri"/>
      <family val="2"/>
      <scheme val="major"/>
    </font>
    <font>
      <sz val="10"/>
      <name val="Calibri"/>
      <family val="2"/>
      <scheme val="major"/>
    </font>
    <font>
      <sz val="14"/>
      <color theme="1"/>
      <name val="Calibri"/>
      <family val="2"/>
      <scheme val="major"/>
    </font>
    <font>
      <b/>
      <sz val="14"/>
      <color theme="0"/>
      <name val="Calibri"/>
      <family val="2"/>
      <scheme val="major"/>
    </font>
    <font>
      <b/>
      <sz val="14"/>
      <name val="Calibri"/>
      <family val="2"/>
      <scheme val="major"/>
    </font>
    <font>
      <sz val="12"/>
      <color rgb="FFFF0000"/>
      <name val="Calibri"/>
      <family val="2"/>
      <scheme val="major"/>
    </font>
    <font>
      <sz val="12"/>
      <color theme="1"/>
      <name val="Calibri"/>
      <family val="2"/>
      <scheme val="major"/>
    </font>
    <font>
      <sz val="24"/>
      <color theme="1"/>
      <name val="Calibri"/>
      <family val="2"/>
      <scheme val="major"/>
    </font>
    <font>
      <sz val="16"/>
      <color theme="1"/>
      <name val="Calibri"/>
      <family val="2"/>
      <scheme val="major"/>
    </font>
    <font>
      <sz val="18"/>
      <color rgb="FFFF0000"/>
      <name val="Calibri"/>
      <family val="2"/>
      <scheme val="major"/>
    </font>
    <font>
      <sz val="10"/>
      <color theme="0"/>
      <name val="Calibri"/>
      <family val="2"/>
      <scheme val="major"/>
    </font>
    <font>
      <b/>
      <sz val="10"/>
      <color theme="0"/>
      <name val="Calibri"/>
      <family val="2"/>
      <scheme val="major"/>
    </font>
    <font>
      <sz val="11"/>
      <color rgb="FFFFFFFF"/>
      <name val="Calibri"/>
      <family val="2"/>
      <scheme val="major"/>
    </font>
    <font>
      <b/>
      <sz val="11"/>
      <color rgb="FF444444"/>
      <name val="Calibri"/>
      <family val="2"/>
      <scheme val="major"/>
    </font>
    <font>
      <b/>
      <sz val="11"/>
      <color rgb="FF333F4F"/>
      <name val="Calibri"/>
      <family val="2"/>
      <scheme val="major"/>
    </font>
    <font>
      <sz val="11"/>
      <name val="Calibri"/>
      <family val="2"/>
      <scheme val="major"/>
    </font>
    <font>
      <sz val="11"/>
      <color rgb="FF000000"/>
      <name val="Calibri"/>
      <family val="2"/>
      <scheme val="major"/>
    </font>
    <font>
      <b/>
      <sz val="11"/>
      <color rgb="FFFFFFFF"/>
      <name val="Calibri"/>
      <family val="2"/>
      <scheme val="major"/>
    </font>
    <font>
      <b/>
      <sz val="11"/>
      <name val="Calibri"/>
      <family val="2"/>
      <scheme val="major"/>
    </font>
    <font>
      <b/>
      <sz val="11"/>
      <color rgb="FFFF0000"/>
      <name val="Calibri"/>
      <family val="2"/>
      <scheme val="major"/>
    </font>
    <font>
      <sz val="11"/>
      <color rgb="FF444444"/>
      <name val="Calibri"/>
      <family val="2"/>
      <scheme val="major"/>
    </font>
    <font>
      <b/>
      <sz val="11"/>
      <color rgb="FF000000"/>
      <name val="Calibri"/>
      <family val="2"/>
      <scheme val="major"/>
    </font>
    <font>
      <i/>
      <sz val="8"/>
      <color theme="1"/>
      <name val="Calibri"/>
      <family val="2"/>
      <scheme val="major"/>
    </font>
    <font>
      <b/>
      <i/>
      <sz val="11"/>
      <color rgb="FF333F4F"/>
      <name val="Calibri"/>
      <family val="2"/>
      <scheme val="major"/>
    </font>
    <font>
      <i/>
      <sz val="11"/>
      <color rgb="FF333F4F"/>
      <name val="Calibri"/>
      <family val="2"/>
      <scheme val="major"/>
    </font>
    <font>
      <b/>
      <sz val="11"/>
      <color rgb="FF7030A0"/>
      <name val="Calibri"/>
      <family val="2"/>
      <scheme val="major"/>
    </font>
  </fonts>
  <fills count="24">
    <fill>
      <patternFill patternType="none"/>
    </fill>
    <fill>
      <patternFill patternType="gray125"/>
    </fill>
    <fill>
      <patternFill patternType="solid">
        <fgColor theme="1" tint="0.34998626667073579"/>
        <bgColor indexed="64"/>
      </patternFill>
    </fill>
    <fill>
      <patternFill patternType="solid">
        <fgColor theme="1" tint="0.34998626667073579"/>
        <bgColor theme="4"/>
      </patternFill>
    </fill>
    <fill>
      <patternFill patternType="solid">
        <fgColor theme="6"/>
      </patternFill>
    </fill>
    <fill>
      <patternFill patternType="solid">
        <fgColor theme="2" tint="-9.9978637043366805E-2"/>
        <bgColor indexed="64"/>
      </patternFill>
    </fill>
    <fill>
      <patternFill patternType="solid">
        <fgColor theme="4"/>
        <bgColor indexed="64"/>
      </patternFill>
    </fill>
    <fill>
      <patternFill patternType="solid">
        <fgColor theme="6"/>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9BC2E6"/>
        <bgColor rgb="FF000000"/>
      </patternFill>
    </fill>
    <fill>
      <patternFill patternType="solid">
        <fgColor rgb="FFFFC000"/>
        <bgColor rgb="FF000000"/>
      </patternFill>
    </fill>
    <fill>
      <patternFill patternType="solid">
        <fgColor rgb="FFFCB239"/>
        <bgColor rgb="FF000000"/>
      </patternFill>
    </fill>
    <fill>
      <patternFill patternType="solid">
        <fgColor rgb="FF91487E"/>
        <bgColor rgb="FF000000"/>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FF"/>
        <bgColor rgb="FF000000"/>
      </patternFill>
    </fill>
    <fill>
      <patternFill patternType="solid">
        <fgColor theme="6" tint="0.59999389629810485"/>
        <bgColor rgb="FF000000"/>
      </patternFill>
    </fill>
    <fill>
      <patternFill patternType="solid">
        <fgColor theme="6" tint="0.79998168889431442"/>
        <bgColor rgb="FF000000"/>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rgb="FF000000"/>
      </patternFill>
    </fill>
    <fill>
      <patternFill patternType="solid">
        <fgColor theme="9" tint="0.79998168889431442"/>
        <bgColor rgb="FF000000"/>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bottom style="medium">
        <color theme="0" tint="-0.14996795556505021"/>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14993743705557422"/>
      </left>
      <right style="thin">
        <color theme="0" tint="-0.14993743705557422"/>
      </right>
      <top style="medium">
        <color theme="0" tint="-0.14996795556505021"/>
      </top>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bottom/>
      <diagonal/>
    </border>
    <border>
      <left style="thin">
        <color rgb="FFFDD188"/>
      </left>
      <right style="thin">
        <color rgb="FFFDD188"/>
      </right>
      <top style="thin">
        <color rgb="FFFDD188"/>
      </top>
      <bottom style="thin">
        <color rgb="FFFDD188"/>
      </bottom>
      <diagonal/>
    </border>
    <border>
      <left style="thin">
        <color rgb="FFFDD188"/>
      </left>
      <right style="thin">
        <color rgb="FFFDD188"/>
      </right>
      <top style="thin">
        <color rgb="FFFDD188"/>
      </top>
      <bottom/>
      <diagonal/>
    </border>
    <border>
      <left style="thin">
        <color rgb="FFFDD188"/>
      </left>
      <right style="thin">
        <color rgb="FFFDD188"/>
      </right>
      <top/>
      <bottom/>
      <diagonal/>
    </border>
    <border>
      <left style="thin">
        <color rgb="FFFDD188"/>
      </left>
      <right style="thin">
        <color rgb="FFFDD188"/>
      </right>
      <top/>
      <bottom style="thin">
        <color rgb="FFFDD188"/>
      </bottom>
      <diagonal/>
    </border>
    <border>
      <left/>
      <right style="thin">
        <color rgb="FFFDD188"/>
      </right>
      <top/>
      <bottom/>
      <diagonal/>
    </border>
    <border>
      <left style="thin">
        <color rgb="FFFDD188"/>
      </left>
      <right/>
      <top/>
      <bottom/>
      <diagonal/>
    </border>
  </borders>
  <cellStyleXfs count="12">
    <xf numFmtId="0" fontId="0" fillId="0" borderId="0"/>
    <xf numFmtId="0" fontId="3" fillId="0" borderId="0" applyNumberFormat="0" applyFill="0" applyBorder="0" applyAlignment="0" applyProtection="0">
      <alignment vertical="top"/>
      <protection locked="0"/>
    </xf>
    <xf numFmtId="9" fontId="4" fillId="0" borderId="0" applyFont="0" applyFill="0" applyBorder="0" applyProtection="0">
      <alignment horizontal="center" vertical="center"/>
    </xf>
    <xf numFmtId="0" fontId="10" fillId="0" borderId="0"/>
    <xf numFmtId="43" fontId="4" fillId="0" borderId="1" applyFont="0" applyFill="0" applyAlignment="0" applyProtection="0"/>
    <xf numFmtId="0" fontId="6" fillId="0" borderId="0" applyNumberFormat="0" applyFill="0" applyBorder="0" applyAlignment="0" applyProtection="0"/>
    <xf numFmtId="0" fontId="5" fillId="0" borderId="0" applyNumberFormat="0" applyFill="0" applyAlignment="0" applyProtection="0"/>
    <xf numFmtId="0" fontId="5" fillId="0" borderId="0" applyNumberFormat="0" applyFill="0" applyProtection="0">
      <alignment vertical="top"/>
    </xf>
    <xf numFmtId="0" fontId="4" fillId="0" borderId="0" applyNumberFormat="0" applyFill="0" applyProtection="0">
      <alignment horizontal="right" vertical="center" indent="1"/>
    </xf>
    <xf numFmtId="14" fontId="4" fillId="0" borderId="0" applyFont="0" applyFill="0" applyBorder="0">
      <alignment horizontal="center" vertical="center"/>
    </xf>
    <xf numFmtId="37" fontId="4" fillId="0" borderId="0" applyFont="0" applyFill="0" applyBorder="0" applyProtection="0">
      <alignment horizontal="center" vertical="center"/>
    </xf>
    <xf numFmtId="0" fontId="10" fillId="4" borderId="0" applyNumberFormat="0" applyBorder="0" applyAlignment="0" applyProtection="0"/>
  </cellStyleXfs>
  <cellXfs count="197">
    <xf numFmtId="0" fontId="0" fillId="0" borderId="0" xfId="0"/>
    <xf numFmtId="0" fontId="0" fillId="0" borderId="0" xfId="0" applyAlignment="1">
      <alignment vertical="center"/>
    </xf>
    <xf numFmtId="0" fontId="0" fillId="0" borderId="0" xfId="0" applyAlignment="1">
      <alignment horizontal="center"/>
    </xf>
    <xf numFmtId="0" fontId="2" fillId="0" borderId="0" xfId="0" applyFont="1"/>
    <xf numFmtId="0" fontId="7" fillId="0" borderId="0" xfId="0" applyFont="1"/>
    <xf numFmtId="0" fontId="2" fillId="0" borderId="0" xfId="0" applyFont="1" applyAlignment="1">
      <alignment vertical="top"/>
    </xf>
    <xf numFmtId="0" fontId="9" fillId="0" borderId="0" xfId="0" applyFont="1" applyAlignment="1">
      <alignment vertical="center"/>
    </xf>
    <xf numFmtId="0" fontId="8" fillId="0" borderId="0" xfId="0" applyFont="1" applyAlignment="1">
      <alignment horizontal="left" vertical="top" wrapText="1" inden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9" xfId="0" applyBorder="1" applyAlignment="1">
      <alignment vertical="center" wrapText="1"/>
    </xf>
    <xf numFmtId="0" fontId="0" fillId="0" borderId="9" xfId="0" applyBorder="1" applyAlignment="1">
      <alignment horizontal="center" vertical="center" wrapText="1"/>
    </xf>
    <xf numFmtId="0" fontId="1" fillId="0" borderId="0" xfId="0" applyFont="1" applyAlignment="1" applyProtection="1">
      <alignment horizontal="left"/>
      <protection locked="0"/>
    </xf>
    <xf numFmtId="0" fontId="13" fillId="15" borderId="0" xfId="0" applyFont="1" applyFill="1" applyAlignment="1">
      <alignment wrapText="1"/>
    </xf>
    <xf numFmtId="0" fontId="13" fillId="14" borderId="0" xfId="0" applyFont="1" applyFill="1" applyAlignment="1">
      <alignment horizontal="left" wrapText="1" indent="3"/>
    </xf>
    <xf numFmtId="0" fontId="13" fillId="15" borderId="0" xfId="0" applyFont="1" applyFill="1" applyAlignment="1">
      <alignment horizontal="left" wrapText="1" indent="3"/>
    </xf>
    <xf numFmtId="0" fontId="14" fillId="0" borderId="0" xfId="3" applyFont="1" applyAlignment="1" applyProtection="1">
      <alignment wrapText="1"/>
      <protection locked="0"/>
    </xf>
    <xf numFmtId="0" fontId="6" fillId="0" borderId="0" xfId="5" applyAlignment="1" applyProtection="1">
      <alignment horizontal="left"/>
      <protection locked="0"/>
    </xf>
    <xf numFmtId="0" fontId="15" fillId="0" borderId="0" xfId="0" applyFont="1" applyProtection="1">
      <protection locked="0"/>
    </xf>
    <xf numFmtId="0" fontId="16" fillId="0" borderId="0" xfId="0" applyFont="1" applyAlignment="1" applyProtection="1">
      <alignment horizontal="center" vertical="center"/>
      <protection locked="0"/>
    </xf>
    <xf numFmtId="0" fontId="15" fillId="0" borderId="0" xfId="0" applyFont="1" applyAlignment="1" applyProtection="1">
      <alignment wrapText="1"/>
      <protection locked="0"/>
    </xf>
    <xf numFmtId="0" fontId="17" fillId="0" borderId="0" xfId="7" applyFont="1" applyAlignment="1" applyProtection="1"/>
    <xf numFmtId="0" fontId="16" fillId="0" borderId="0" xfId="0" applyFont="1"/>
    <xf numFmtId="0" fontId="15" fillId="0" borderId="0" xfId="0" applyFont="1"/>
    <xf numFmtId="0" fontId="17" fillId="0" borderId="0" xfId="6" applyFont="1" applyAlignment="1" applyProtection="1">
      <alignment vertical="center"/>
      <protection locked="0"/>
    </xf>
    <xf numFmtId="0" fontId="17" fillId="0" borderId="0" xfId="6" applyFont="1" applyProtection="1">
      <protection locked="0"/>
    </xf>
    <xf numFmtId="0" fontId="15" fillId="0" borderId="0" xfId="0" applyFont="1" applyAlignment="1" applyProtection="1">
      <alignment horizontal="center"/>
      <protection locked="0"/>
    </xf>
    <xf numFmtId="0" fontId="18" fillId="6" borderId="0" xfId="11" applyFont="1" applyFill="1" applyAlignment="1" applyProtection="1">
      <alignment horizontal="center" vertical="center"/>
      <protection locked="0"/>
    </xf>
    <xf numFmtId="0" fontId="19" fillId="7" borderId="0" xfId="0" applyFont="1" applyFill="1" applyAlignment="1" applyProtection="1">
      <alignment horizontal="center" vertical="center"/>
      <protection locked="0"/>
    </xf>
    <xf numFmtId="0" fontId="18" fillId="9" borderId="0" xfId="0" applyFont="1" applyFill="1" applyAlignment="1" applyProtection="1">
      <alignment horizontal="center" vertical="center"/>
      <protection locked="0"/>
    </xf>
    <xf numFmtId="0" fontId="18" fillId="8" borderId="0" xfId="0" applyFont="1" applyFill="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17" fillId="0" borderId="0" xfId="7" applyFont="1" applyAlignment="1" applyProtection="1">
      <alignment vertical="center"/>
      <protection locked="0"/>
    </xf>
    <xf numFmtId="0" fontId="18" fillId="0" borderId="0" xfId="11" applyFont="1" applyFill="1" applyAlignment="1" applyProtection="1">
      <alignment horizontal="center" vertical="center"/>
      <protection locked="0"/>
    </xf>
    <xf numFmtId="0" fontId="19"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5" fillId="0" borderId="4" xfId="0" applyFont="1" applyBorder="1" applyAlignment="1" applyProtection="1">
      <alignment horizontal="center"/>
      <protection locked="0"/>
    </xf>
    <xf numFmtId="0" fontId="15" fillId="0" borderId="4" xfId="0" applyFont="1" applyBorder="1" applyProtection="1">
      <protection locked="0"/>
    </xf>
    <xf numFmtId="0" fontId="20" fillId="0" borderId="0" xfId="7" applyFont="1" applyProtection="1">
      <alignment vertical="top"/>
      <protection locked="0"/>
    </xf>
    <xf numFmtId="0" fontId="21" fillId="0" borderId="0" xfId="7" applyFont="1" applyProtection="1">
      <alignment vertical="top"/>
      <protection locked="0"/>
    </xf>
    <xf numFmtId="0" fontId="17" fillId="0" borderId="0" xfId="7" applyFont="1" applyProtection="1">
      <alignment vertical="top"/>
      <protection locked="0"/>
    </xf>
    <xf numFmtId="0" fontId="15" fillId="0" borderId="5" xfId="0" applyFont="1" applyBorder="1" applyAlignment="1" applyProtection="1">
      <alignment wrapText="1"/>
      <protection locked="0"/>
    </xf>
    <xf numFmtId="0" fontId="15" fillId="0" borderId="14" xfId="0" applyFont="1" applyBorder="1" applyProtection="1">
      <protection locked="0"/>
    </xf>
    <xf numFmtId="0" fontId="15" fillId="0" borderId="10" xfId="0" applyFont="1" applyBorder="1" applyAlignment="1" applyProtection="1">
      <alignment horizontal="center" vertical="center"/>
      <protection locked="0"/>
    </xf>
    <xf numFmtId="0" fontId="23" fillId="0" borderId="9" xfId="0" applyFont="1" applyBorder="1"/>
    <xf numFmtId="164" fontId="25" fillId="2" borderId="2" xfId="0" applyNumberFormat="1" applyFont="1" applyFill="1" applyBorder="1" applyAlignment="1">
      <alignment horizontal="center" vertical="center"/>
    </xf>
    <xf numFmtId="164" fontId="25" fillId="2" borderId="0" xfId="0" applyNumberFormat="1" applyFont="1" applyFill="1" applyAlignment="1">
      <alignment horizontal="center" vertical="center"/>
    </xf>
    <xf numFmtId="0" fontId="15" fillId="0" borderId="0" xfId="0" applyFont="1" applyAlignment="1" applyProtection="1">
      <alignment horizontal="left" vertical="center" indent="1"/>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26" fillId="3" borderId="0" xfId="0" applyFont="1" applyFill="1" applyAlignment="1" applyProtection="1">
      <alignment horizontal="center" vertical="center" wrapText="1"/>
      <protection locked="0"/>
    </xf>
    <xf numFmtId="0" fontId="25" fillId="2" borderId="3" xfId="0" applyFont="1" applyFill="1" applyBorder="1" applyAlignment="1">
      <alignment horizontal="center" vertical="center" shrinkToFit="1"/>
    </xf>
    <xf numFmtId="0" fontId="14" fillId="0" borderId="0" xfId="3" applyFont="1" applyProtection="1">
      <protection locked="0"/>
    </xf>
    <xf numFmtId="0" fontId="15" fillId="0" borderId="0" xfId="0" applyFont="1" applyAlignment="1" applyProtection="1">
      <alignment horizontal="left" wrapText="1" indent="2"/>
      <protection locked="0"/>
    </xf>
    <xf numFmtId="0" fontId="15" fillId="0" borderId="0" xfId="0" applyFont="1" applyAlignment="1" applyProtection="1">
      <alignment horizontal="center" wrapText="1"/>
      <protection locked="0"/>
    </xf>
    <xf numFmtId="9" fontId="15" fillId="0" borderId="0" xfId="2" applyFont="1" applyFill="1" applyBorder="1" applyProtection="1">
      <alignment horizontal="center" vertical="center"/>
      <protection locked="0"/>
    </xf>
    <xf numFmtId="14" fontId="15" fillId="0" borderId="0" xfId="9" applyFont="1" applyFill="1" applyBorder="1" applyProtection="1">
      <alignment horizontal="center" vertical="center"/>
      <protection locked="0"/>
    </xf>
    <xf numFmtId="37" fontId="15" fillId="0" borderId="0" xfId="10" applyFont="1" applyFill="1" applyBorder="1" applyProtection="1">
      <alignment horizontal="center" vertical="center"/>
      <protection locked="0"/>
    </xf>
    <xf numFmtId="0" fontId="15" fillId="0" borderId="8" xfId="0" applyFont="1" applyBorder="1" applyAlignment="1">
      <alignment vertical="center"/>
    </xf>
    <xf numFmtId="0" fontId="27" fillId="0" borderId="0" xfId="0" applyFont="1" applyAlignment="1">
      <alignment wrapText="1"/>
    </xf>
    <xf numFmtId="0" fontId="15" fillId="0" borderId="0" xfId="0" applyFont="1" applyAlignment="1" applyProtection="1">
      <alignment vertical="center"/>
      <protection locked="0"/>
    </xf>
    <xf numFmtId="0" fontId="29" fillId="11" borderId="0" xfId="0" applyFont="1" applyFill="1" applyAlignment="1">
      <alignment wrapText="1"/>
    </xf>
    <xf numFmtId="0" fontId="29" fillId="11" borderId="0" xfId="0" applyFont="1" applyFill="1" applyAlignment="1">
      <alignment horizontal="center" vertical="center" wrapText="1"/>
    </xf>
    <xf numFmtId="0" fontId="29" fillId="11" borderId="0" xfId="0" applyFont="1" applyFill="1" applyAlignment="1">
      <alignment horizontal="center" vertical="center"/>
    </xf>
    <xf numFmtId="0" fontId="29" fillId="11" borderId="0" xfId="0" applyFont="1" applyFill="1" applyAlignment="1">
      <alignment vertical="center"/>
    </xf>
    <xf numFmtId="14" fontId="29" fillId="11" borderId="0" xfId="0" applyNumberFormat="1" applyFont="1" applyFill="1" applyAlignment="1">
      <alignment horizontal="center" vertical="center"/>
    </xf>
    <xf numFmtId="3" fontId="29" fillId="11" borderId="0" xfId="0" applyNumberFormat="1" applyFont="1" applyFill="1" applyAlignment="1">
      <alignment horizontal="center" vertical="center"/>
    </xf>
    <xf numFmtId="0" fontId="33" fillId="11" borderId="0" xfId="0" applyFont="1" applyFill="1" applyAlignment="1">
      <alignment horizontal="center" vertical="center" wrapText="1"/>
    </xf>
    <xf numFmtId="0" fontId="30" fillId="0" borderId="0" xfId="0" applyFont="1" applyAlignment="1">
      <alignment horizontal="center" vertical="center"/>
    </xf>
    <xf numFmtId="0" fontId="31" fillId="12" borderId="15" xfId="0" applyFont="1" applyFill="1" applyBorder="1" applyAlignment="1">
      <alignment horizontal="center" vertical="center"/>
    </xf>
    <xf numFmtId="0" fontId="32" fillId="12" borderId="15" xfId="0" applyFont="1" applyFill="1" applyBorder="1" applyAlignment="1">
      <alignment horizontal="center" vertical="center"/>
    </xf>
    <xf numFmtId="0" fontId="31" fillId="0" borderId="0" xfId="0" applyFont="1" applyAlignment="1">
      <alignment vertical="center"/>
    </xf>
    <xf numFmtId="0" fontId="13" fillId="15" borderId="0" xfId="0" applyFont="1" applyFill="1" applyAlignment="1">
      <alignment horizontal="center" vertical="center" wrapText="1"/>
    </xf>
    <xf numFmtId="0" fontId="29" fillId="15" borderId="0" xfId="0" applyFont="1" applyFill="1" applyAlignment="1">
      <alignment horizontal="center" vertical="center"/>
    </xf>
    <xf numFmtId="0" fontId="13" fillId="15" borderId="0" xfId="0" applyFont="1" applyFill="1" applyAlignment="1">
      <alignment horizontal="center" vertical="center"/>
    </xf>
    <xf numFmtId="14" fontId="34" fillId="15" borderId="0" xfId="0" applyNumberFormat="1" applyFont="1" applyFill="1" applyAlignment="1">
      <alignment horizontal="center" vertical="center" wrapText="1"/>
    </xf>
    <xf numFmtId="0" fontId="30" fillId="15" borderId="0" xfId="0" applyFont="1" applyFill="1" applyAlignment="1">
      <alignment horizontal="center" vertical="center" wrapText="1"/>
    </xf>
    <xf numFmtId="0" fontId="30" fillId="15" borderId="0" xfId="0" applyFont="1" applyFill="1" applyAlignment="1">
      <alignment horizontal="center" vertical="center"/>
    </xf>
    <xf numFmtId="0" fontId="31" fillId="13" borderId="15" xfId="0" applyFont="1" applyFill="1" applyBorder="1" applyAlignment="1">
      <alignment horizontal="center" vertical="center"/>
    </xf>
    <xf numFmtId="0" fontId="32" fillId="13" borderId="15" xfId="0" applyFont="1" applyFill="1" applyBorder="1" applyAlignment="1">
      <alignment horizontal="center" vertical="center"/>
    </xf>
    <xf numFmtId="0" fontId="31" fillId="0" borderId="15" xfId="0" applyFont="1" applyBorder="1" applyAlignment="1">
      <alignment horizontal="center" vertical="center"/>
    </xf>
    <xf numFmtId="0" fontId="13" fillId="14" borderId="0" xfId="0" applyFont="1" applyFill="1" applyAlignment="1">
      <alignment horizontal="left" wrapText="1" indent="1"/>
    </xf>
    <xf numFmtId="0" fontId="13" fillId="14" borderId="0" xfId="0" applyFont="1" applyFill="1" applyAlignment="1">
      <alignment horizontal="center" vertical="center" wrapText="1"/>
    </xf>
    <xf numFmtId="0" fontId="29" fillId="14" borderId="0" xfId="0" applyFont="1" applyFill="1" applyAlignment="1">
      <alignment horizontal="center" vertical="center"/>
    </xf>
    <xf numFmtId="0" fontId="13" fillId="14" borderId="0" xfId="0" applyFont="1" applyFill="1" applyAlignment="1">
      <alignment horizontal="center" vertical="center"/>
    </xf>
    <xf numFmtId="0" fontId="35" fillId="14" borderId="0" xfId="0" applyFont="1" applyFill="1" applyAlignment="1">
      <alignment horizontal="center" vertical="center"/>
    </xf>
    <xf numFmtId="0" fontId="30" fillId="14" borderId="0" xfId="0" applyFont="1" applyFill="1" applyAlignment="1">
      <alignment horizontal="center" vertical="center" wrapText="1"/>
    </xf>
    <xf numFmtId="0" fontId="30" fillId="14" borderId="0" xfId="0" applyFont="1" applyFill="1" applyAlignment="1">
      <alignment horizontal="center" vertical="center"/>
    </xf>
    <xf numFmtId="0" fontId="32" fillId="0" borderId="15" xfId="0" applyFont="1" applyBorder="1" applyAlignment="1">
      <alignment horizontal="center" vertical="center"/>
    </xf>
    <xf numFmtId="0" fontId="13" fillId="0" borderId="0" xfId="0" applyFont="1" applyAlignment="1">
      <alignment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xf>
    <xf numFmtId="0" fontId="30" fillId="0" borderId="0" xfId="0" applyFont="1" applyAlignment="1">
      <alignment horizontal="center" vertical="center" wrapText="1"/>
    </xf>
    <xf numFmtId="14" fontId="35" fillId="0" borderId="0" xfId="0" applyNumberFormat="1" applyFont="1" applyAlignment="1">
      <alignment horizontal="center" vertical="center" wrapText="1"/>
    </xf>
    <xf numFmtId="3" fontId="13" fillId="0" borderId="0" xfId="0" applyNumberFormat="1" applyFont="1" applyAlignment="1">
      <alignment horizontal="center" vertical="center"/>
    </xf>
    <xf numFmtId="0" fontId="27" fillId="0" borderId="0" xfId="0" applyFont="1"/>
    <xf numFmtId="0" fontId="13" fillId="15" borderId="0" xfId="0" applyFont="1" applyFill="1" applyAlignment="1">
      <alignment vertical="center"/>
    </xf>
    <xf numFmtId="0" fontId="13" fillId="14" borderId="0" xfId="0" applyFont="1" applyFill="1" applyAlignment="1">
      <alignment vertical="center"/>
    </xf>
    <xf numFmtId="0" fontId="36" fillId="10" borderId="0" xfId="0" applyFont="1" applyFill="1" applyAlignment="1">
      <alignment wrapText="1"/>
    </xf>
    <xf numFmtId="0" fontId="29" fillId="10" borderId="0" xfId="0" applyFont="1" applyFill="1" applyAlignment="1">
      <alignment horizontal="center" vertical="center" wrapText="1"/>
    </xf>
    <xf numFmtId="0" fontId="29" fillId="10" borderId="0" xfId="0" applyFont="1" applyFill="1" applyAlignment="1">
      <alignment horizontal="center" vertical="center"/>
    </xf>
    <xf numFmtId="0" fontId="13" fillId="10" borderId="0" xfId="0" applyFont="1" applyFill="1" applyAlignment="1">
      <alignment vertical="center"/>
    </xf>
    <xf numFmtId="0" fontId="13" fillId="10" borderId="0" xfId="0" applyFont="1" applyFill="1" applyAlignment="1">
      <alignment horizontal="center" vertical="center"/>
    </xf>
    <xf numFmtId="0" fontId="30" fillId="10" borderId="0" xfId="0" applyFont="1" applyFill="1" applyAlignment="1">
      <alignment horizontal="center" vertical="center" wrapText="1"/>
    </xf>
    <xf numFmtId="0" fontId="29" fillId="11" borderId="0" xfId="0" applyFont="1" applyFill="1" applyAlignment="1">
      <alignment vertical="center" wrapText="1"/>
    </xf>
    <xf numFmtId="0" fontId="13" fillId="0" borderId="0" xfId="0" applyFont="1" applyAlignment="1">
      <alignment horizontal="left" wrapText="1" indent="1"/>
    </xf>
    <xf numFmtId="14" fontId="34" fillId="17" borderId="0" xfId="0" applyNumberFormat="1" applyFont="1" applyFill="1" applyAlignment="1">
      <alignment horizontal="center" vertical="center" wrapText="1"/>
    </xf>
    <xf numFmtId="0" fontId="35" fillId="18" borderId="0" xfId="0" applyFont="1" applyFill="1" applyAlignment="1">
      <alignment horizontal="center" vertical="center"/>
    </xf>
    <xf numFmtId="0" fontId="36" fillId="11" borderId="0" xfId="0" applyFont="1" applyFill="1" applyAlignment="1">
      <alignment horizontal="left" wrapText="1" indent="1"/>
    </xf>
    <xf numFmtId="14" fontId="35" fillId="16" borderId="0" xfId="0" applyNumberFormat="1" applyFont="1" applyFill="1" applyAlignment="1">
      <alignment horizontal="center" vertical="center" wrapText="1"/>
    </xf>
    <xf numFmtId="0" fontId="35" fillId="16" borderId="0" xfId="0" applyFont="1" applyFill="1" applyAlignment="1">
      <alignment horizontal="center" vertical="center"/>
    </xf>
    <xf numFmtId="14" fontId="28" fillId="11" borderId="0" xfId="0" applyNumberFormat="1" applyFont="1" applyFill="1" applyAlignment="1">
      <alignment horizontal="center" vertical="center" wrapText="1"/>
    </xf>
    <xf numFmtId="0" fontId="30" fillId="11" borderId="0" xfId="0" applyFont="1" applyFill="1" applyAlignment="1">
      <alignment horizontal="center" vertical="center" wrapText="1"/>
    </xf>
    <xf numFmtId="14" fontId="34" fillId="15" borderId="0" xfId="0" applyNumberFormat="1" applyFont="1" applyFill="1" applyAlignment="1">
      <alignment horizontal="center" vertical="center"/>
    </xf>
    <xf numFmtId="0" fontId="13" fillId="19" borderId="0" xfId="0" applyFont="1" applyFill="1" applyAlignment="1">
      <alignment wrapText="1"/>
    </xf>
    <xf numFmtId="0" fontId="13" fillId="19" borderId="0" xfId="0" applyFont="1" applyFill="1" applyAlignment="1">
      <alignment horizontal="center" vertical="center" wrapText="1"/>
    </xf>
    <xf numFmtId="0" fontId="13" fillId="19" borderId="0" xfId="0" applyFont="1" applyFill="1" applyAlignment="1">
      <alignment horizontal="center" vertical="center"/>
    </xf>
    <xf numFmtId="0" fontId="35" fillId="19" borderId="0" xfId="0" applyFont="1" applyFill="1" applyAlignment="1">
      <alignment horizontal="center" vertical="center"/>
    </xf>
    <xf numFmtId="0" fontId="30" fillId="19" borderId="0" xfId="0" applyFont="1" applyFill="1" applyAlignment="1">
      <alignment horizontal="center" vertical="center" wrapText="1"/>
    </xf>
    <xf numFmtId="0" fontId="30" fillId="19" borderId="0" xfId="0" applyFont="1" applyFill="1" applyAlignment="1">
      <alignment horizontal="center" vertical="center"/>
    </xf>
    <xf numFmtId="0" fontId="13" fillId="20" borderId="0" xfId="0" applyFont="1" applyFill="1" applyAlignment="1">
      <alignment horizontal="center" vertical="center" wrapText="1"/>
    </xf>
    <xf numFmtId="0" fontId="13" fillId="20" borderId="0" xfId="0" applyFont="1" applyFill="1" applyAlignment="1">
      <alignment horizontal="center" vertical="center"/>
    </xf>
    <xf numFmtId="0" fontId="15" fillId="15" borderId="0" xfId="0" applyFont="1" applyFill="1" applyAlignment="1" applyProtection="1">
      <alignment wrapText="1"/>
      <protection locked="0"/>
    </xf>
    <xf numFmtId="0" fontId="15" fillId="14" borderId="0" xfId="0" applyFont="1" applyFill="1" applyAlignment="1" applyProtection="1">
      <alignment wrapText="1"/>
      <protection locked="0"/>
    </xf>
    <xf numFmtId="14" fontId="13" fillId="14" borderId="0" xfId="0" applyNumberFormat="1" applyFont="1" applyFill="1" applyAlignment="1">
      <alignment horizontal="center" vertical="center"/>
    </xf>
    <xf numFmtId="14" fontId="34" fillId="14" borderId="0" xfId="0" applyNumberFormat="1" applyFont="1" applyFill="1" applyAlignment="1">
      <alignment horizontal="center" vertical="center"/>
    </xf>
    <xf numFmtId="0" fontId="27" fillId="19" borderId="0" xfId="0" applyFont="1" applyFill="1"/>
    <xf numFmtId="0" fontId="31" fillId="19" borderId="15" xfId="0" applyFont="1" applyFill="1" applyBorder="1" applyAlignment="1">
      <alignment horizontal="center" vertical="center"/>
    </xf>
    <xf numFmtId="0" fontId="32" fillId="19" borderId="15" xfId="0" applyFont="1" applyFill="1" applyBorder="1" applyAlignment="1">
      <alignment horizontal="center" vertical="center"/>
    </xf>
    <xf numFmtId="0" fontId="31" fillId="19" borderId="0" xfId="0" applyFont="1" applyFill="1" applyAlignment="1">
      <alignment vertical="center"/>
    </xf>
    <xf numFmtId="0" fontId="15" fillId="19" borderId="0" xfId="0" applyFont="1" applyFill="1" applyAlignment="1" applyProtection="1">
      <alignment vertical="center"/>
      <protection locked="0"/>
    </xf>
    <xf numFmtId="0" fontId="31" fillId="9" borderId="15" xfId="0" applyFont="1" applyFill="1" applyBorder="1" applyAlignment="1">
      <alignment horizontal="center" vertical="center"/>
    </xf>
    <xf numFmtId="0" fontId="32" fillId="9" borderId="15" xfId="0" applyFont="1" applyFill="1" applyBorder="1" applyAlignment="1">
      <alignment horizontal="center" vertical="center"/>
    </xf>
    <xf numFmtId="0" fontId="13" fillId="10" borderId="0" xfId="0" applyFont="1" applyFill="1" applyAlignment="1">
      <alignment horizontal="center" vertical="center"/>
    </xf>
    <xf numFmtId="0" fontId="29" fillId="10" borderId="0" xfId="0" applyFont="1" applyFill="1" applyAlignment="1">
      <alignment horizontal="center" vertical="center" wrapText="1"/>
    </xf>
    <xf numFmtId="0" fontId="29" fillId="10" borderId="0" xfId="0" applyFont="1" applyFill="1" applyAlignment="1">
      <alignment horizontal="center" vertical="center"/>
    </xf>
    <xf numFmtId="0" fontId="13" fillId="21" borderId="0" xfId="0" applyFont="1" applyFill="1" applyAlignment="1">
      <alignment wrapText="1"/>
    </xf>
    <xf numFmtId="0" fontId="13" fillId="21" borderId="0" xfId="0" applyFont="1" applyFill="1" applyAlignment="1">
      <alignment horizontal="center" vertical="center" wrapText="1"/>
    </xf>
    <xf numFmtId="0" fontId="13" fillId="21" borderId="0" xfId="0" applyFont="1" applyFill="1" applyAlignment="1">
      <alignment horizontal="center" vertical="center"/>
    </xf>
    <xf numFmtId="0" fontId="13" fillId="21" borderId="0" xfId="0" applyFont="1" applyFill="1" applyAlignment="1">
      <alignment vertical="center"/>
    </xf>
    <xf numFmtId="0" fontId="30" fillId="21" borderId="0" xfId="0" applyFont="1" applyFill="1" applyAlignment="1">
      <alignment horizontal="center" vertical="center" wrapText="1"/>
    </xf>
    <xf numFmtId="0" fontId="33" fillId="15" borderId="0" xfId="0" applyFont="1" applyFill="1" applyAlignment="1">
      <alignment horizontal="center" vertical="center"/>
    </xf>
    <xf numFmtId="0" fontId="33" fillId="14" borderId="0" xfId="0" applyFont="1" applyFill="1" applyAlignment="1">
      <alignment horizontal="center" vertical="center"/>
    </xf>
    <xf numFmtId="0" fontId="13" fillId="20" borderId="0" xfId="0" applyFont="1" applyFill="1" applyAlignment="1">
      <alignment wrapText="1"/>
    </xf>
    <xf numFmtId="0" fontId="29" fillId="20" borderId="0" xfId="0" applyFont="1" applyFill="1" applyAlignment="1">
      <alignment horizontal="center" vertical="center"/>
    </xf>
    <xf numFmtId="0" fontId="13" fillId="20" borderId="0" xfId="0" applyFont="1" applyFill="1" applyAlignment="1">
      <alignment horizontal="left" wrapText="1" indent="1"/>
    </xf>
    <xf numFmtId="14" fontId="34" fillId="20" borderId="0" xfId="0" applyNumberFormat="1" applyFont="1" applyFill="1" applyAlignment="1">
      <alignment horizontal="center" vertical="center" wrapText="1"/>
    </xf>
    <xf numFmtId="0" fontId="30" fillId="20" borderId="0" xfId="0" applyFont="1" applyFill="1" applyAlignment="1">
      <alignment horizontal="center" vertical="center" wrapText="1"/>
    </xf>
    <xf numFmtId="0" fontId="35" fillId="20" borderId="0" xfId="0" applyFont="1" applyFill="1" applyAlignment="1">
      <alignment horizontal="center" vertical="center"/>
    </xf>
    <xf numFmtId="14" fontId="34" fillId="20" borderId="0" xfId="0" applyNumberFormat="1" applyFont="1" applyFill="1" applyAlignment="1">
      <alignment horizontal="center" vertical="center"/>
    </xf>
    <xf numFmtId="0" fontId="29" fillId="17" borderId="0" xfId="0" applyFont="1" applyFill="1" applyAlignment="1">
      <alignment horizontal="center" vertical="center" wrapText="1"/>
    </xf>
    <xf numFmtId="0" fontId="29" fillId="18" borderId="0" xfId="0" applyFont="1" applyFill="1" applyAlignment="1">
      <alignment horizontal="center" vertical="center" wrapText="1"/>
    </xf>
    <xf numFmtId="0" fontId="13" fillId="22" borderId="0" xfId="0" applyFont="1" applyFill="1" applyAlignment="1">
      <alignment horizontal="center" vertical="center" wrapText="1"/>
    </xf>
    <xf numFmtId="0" fontId="13" fillId="17" borderId="0" xfId="0" applyFont="1" applyFill="1" applyAlignment="1">
      <alignment horizontal="center" vertical="center" wrapText="1"/>
    </xf>
    <xf numFmtId="0" fontId="13" fillId="18" borderId="0" xfId="0" applyFont="1" applyFill="1" applyAlignment="1">
      <alignment horizontal="center" vertical="center" wrapText="1"/>
    </xf>
    <xf numFmtId="0" fontId="29" fillId="22" borderId="0" xfId="0" applyFont="1" applyFill="1" applyAlignment="1">
      <alignment horizontal="center" vertical="center" wrapText="1"/>
    </xf>
    <xf numFmtId="0" fontId="36" fillId="11" borderId="0" xfId="0" applyFont="1" applyFill="1" applyAlignment="1">
      <alignment wrapText="1"/>
    </xf>
    <xf numFmtId="0" fontId="13" fillId="11" borderId="0" xfId="0" applyFont="1" applyFill="1" applyAlignment="1">
      <alignment horizontal="center" vertical="center"/>
    </xf>
    <xf numFmtId="0" fontId="13" fillId="23" borderId="0" xfId="0" applyFont="1" applyFill="1" applyAlignment="1">
      <alignment horizontal="center" vertical="center" wrapText="1"/>
    </xf>
    <xf numFmtId="14" fontId="13" fillId="20" borderId="0" xfId="0" applyNumberFormat="1" applyFont="1" applyFill="1" applyAlignment="1">
      <alignment horizontal="center" vertical="center"/>
    </xf>
    <xf numFmtId="14" fontId="34" fillId="18" borderId="0" xfId="0" applyNumberFormat="1" applyFont="1" applyFill="1" applyAlignment="1">
      <alignment horizontal="center" vertical="center"/>
    </xf>
    <xf numFmtId="0" fontId="29" fillId="19" borderId="0" xfId="0" applyFont="1" applyFill="1" applyAlignment="1">
      <alignment horizontal="center" vertical="center"/>
    </xf>
    <xf numFmtId="14" fontId="40" fillId="19" borderId="0" xfId="0" applyNumberFormat="1" applyFont="1" applyFill="1" applyAlignment="1">
      <alignment horizontal="center" vertical="center" wrapText="1"/>
    </xf>
    <xf numFmtId="0" fontId="13" fillId="19" borderId="0" xfId="0" applyFont="1" applyFill="1" applyAlignment="1">
      <alignment horizontal="left" wrapText="1" indent="1"/>
    </xf>
    <xf numFmtId="0" fontId="24" fillId="0" borderId="0" xfId="0" applyFont="1" applyAlignment="1" applyProtection="1">
      <alignment horizontal="right" indent="1"/>
      <protection locked="0"/>
    </xf>
    <xf numFmtId="14" fontId="34" fillId="0" borderId="6" xfId="9" applyFont="1" applyBorder="1" applyAlignment="1">
      <alignment horizontal="center" vertical="center"/>
    </xf>
    <xf numFmtId="14" fontId="34" fillId="0" borderId="7" xfId="9" applyFont="1" applyBorder="1" applyAlignment="1">
      <alignment horizontal="center" vertical="center"/>
    </xf>
    <xf numFmtId="0" fontId="18" fillId="6" borderId="0" xfId="11" applyFont="1" applyFill="1" applyAlignment="1" applyProtection="1">
      <alignment horizontal="center" vertical="center"/>
    </xf>
    <xf numFmtId="0" fontId="22" fillId="0" borderId="12" xfId="0" applyFont="1" applyBorder="1" applyAlignment="1">
      <alignment horizontal="center"/>
    </xf>
    <xf numFmtId="0" fontId="22" fillId="0" borderId="13" xfId="0" applyFont="1" applyBorder="1" applyAlignment="1">
      <alignment horizontal="center"/>
    </xf>
    <xf numFmtId="0" fontId="19" fillId="7" borderId="0" xfId="0" applyFont="1" applyFill="1" applyAlignment="1">
      <alignment horizontal="center" vertical="center"/>
    </xf>
    <xf numFmtId="0" fontId="18" fillId="9" borderId="0" xfId="0" applyFont="1" applyFill="1" applyAlignment="1">
      <alignment horizontal="center" vertical="center"/>
    </xf>
    <xf numFmtId="0" fontId="22" fillId="0" borderId="11" xfId="0" applyFont="1" applyBorder="1" applyAlignment="1">
      <alignment horizontal="center"/>
    </xf>
    <xf numFmtId="0" fontId="15" fillId="0" borderId="0" xfId="8" applyFont="1" applyAlignment="1" applyProtection="1">
      <alignment horizontal="right" vertical="center" indent="1"/>
    </xf>
    <xf numFmtId="0" fontId="18" fillId="8" borderId="0" xfId="0" applyFont="1" applyFill="1" applyAlignment="1">
      <alignment horizontal="center" vertical="center"/>
    </xf>
    <xf numFmtId="0" fontId="19" fillId="5" borderId="0" xfId="0" applyFont="1" applyFill="1" applyAlignment="1">
      <alignment horizontal="center" vertical="center"/>
    </xf>
    <xf numFmtId="0" fontId="15" fillId="0" borderId="0" xfId="8" applyFont="1" applyAlignment="1" applyProtection="1">
      <alignment horizontal="right" vertical="center" indent="1"/>
      <protection locked="0"/>
    </xf>
    <xf numFmtId="0" fontId="28" fillId="10" borderId="0" xfId="0" applyFont="1" applyFill="1" applyAlignment="1">
      <alignment wrapText="1"/>
    </xf>
    <xf numFmtId="0" fontId="29" fillId="10" borderId="0" xfId="0" applyFont="1" applyFill="1" applyAlignment="1">
      <alignment horizontal="center" vertical="center" wrapText="1"/>
    </xf>
    <xf numFmtId="0" fontId="29" fillId="10" borderId="0" xfId="0" applyFont="1" applyFill="1" applyAlignment="1">
      <alignment horizontal="center" vertical="center"/>
    </xf>
    <xf numFmtId="0" fontId="13" fillId="10" borderId="0" xfId="0" applyFont="1" applyFill="1" applyAlignment="1">
      <alignment vertical="center"/>
    </xf>
    <xf numFmtId="0" fontId="13" fillId="10" borderId="0" xfId="0" applyFont="1" applyFill="1" applyAlignment="1">
      <alignment horizontal="center" vertical="center"/>
    </xf>
    <xf numFmtId="0" fontId="30" fillId="10" borderId="0" xfId="0" applyFont="1" applyFill="1" applyAlignment="1">
      <alignment horizontal="center" vertical="center"/>
    </xf>
    <xf numFmtId="0" fontId="30" fillId="0" borderId="19" xfId="0" applyFont="1" applyBorder="1" applyAlignment="1">
      <alignment horizontal="center"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31" fillId="0" borderId="20" xfId="0" applyFont="1" applyBorder="1" applyAlignment="1">
      <alignment vertical="center"/>
    </xf>
    <xf numFmtId="0" fontId="11" fillId="0" borderId="0" xfId="0" applyFont="1" applyAlignment="1">
      <alignment horizontal="center"/>
    </xf>
  </cellXfs>
  <cellStyles count="12">
    <cellStyle name="Accent3" xfId="11" builtinId="37"/>
    <cellStyle name="Comma" xfId="4" builtinId="3" customBuiltin="1"/>
    <cellStyle name="Comma [0]" xfId="10" builtinId="6" customBuiltin="1"/>
    <cellStyle name="Date" xfId="9"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ormal" xfId="0" builtinId="0"/>
    <cellStyle name="Percent" xfId="2" builtinId="5" customBuiltin="1"/>
    <cellStyle name="Title" xfId="5" builtinId="15" customBuiltin="1"/>
    <cellStyle name="zHiddenText" xfId="3" xr:uid="{26E66EE6-E33F-4D77-BAE4-0FB4F5BBF673}"/>
  </cellStyles>
  <dxfs count="19">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ont>
        <b/>
        <i val="0"/>
        <color theme="0"/>
      </font>
      <border>
        <left style="thin">
          <color rgb="FFC00000"/>
        </left>
        <right style="thin">
          <color rgb="FFC00000"/>
        </right>
        <vertical/>
        <horizontal/>
      </border>
    </dxf>
    <dxf>
      <font>
        <b/>
        <i val="0"/>
        <color theme="0"/>
      </font>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none">
          <fgColor indexed="64"/>
          <bgColor auto="1"/>
        </patternFill>
      </fill>
      <border>
        <top style="thin">
          <color theme="6" tint="0.39994506668294322"/>
        </top>
        <bottom style="thin">
          <color theme="6" tint="0.39994506668294322"/>
        </bottom>
      </border>
    </dxf>
    <dxf>
      <font>
        <color theme="0"/>
      </font>
      <fill>
        <patternFill>
          <bgColor theme="1" tint="0.34998626667073579"/>
        </patternFill>
      </fill>
      <border diagonalUp="0" diagonalDown="0">
        <left/>
        <right/>
        <top/>
        <bottom/>
        <vertical/>
        <horizontal/>
      </border>
    </dxf>
    <dxf>
      <font>
        <color theme="3" tint="-0.24994659260841701"/>
      </font>
      <border diagonalUp="0" diagonalDown="0">
        <left/>
        <right style="thin">
          <color theme="6" tint="0.39994506668294322"/>
        </right>
        <top/>
        <bottom/>
        <vertical/>
        <horizontal/>
      </border>
    </dxf>
  </dxfs>
  <tableStyles count="2" defaultTableStyle="Gantt Table Style" defaultPivotStyle="PivotStyleLight16">
    <tableStyle name="Gantt Table Style" pivot="0" count="3" xr9:uid="{4904D139-63E4-4221-B7C9-C6C5B7A50FAF}">
      <tableStyleElement type="wholeTable" dxfId="18"/>
      <tableStyleElement type="headerRow" dxfId="17"/>
      <tableStyleElement type="firstRowStripe" dxfId="16"/>
    </tableStyle>
    <tableStyle name="ToDoList" pivot="0" count="9" xr9:uid="{00000000-0011-0000-FFFF-FFFF00000000}">
      <tableStyleElement type="wholeTable" dxfId="15"/>
      <tableStyleElement type="headerRow" dxfId="14"/>
      <tableStyleElement type="totalRow" dxfId="13"/>
      <tableStyleElement type="firstColumn" dxfId="12"/>
      <tableStyleElement type="lastColumn" dxfId="11"/>
      <tableStyleElement type="firstRowStripe" dxfId="10"/>
      <tableStyleElement type="secondRowStripe" dxfId="9"/>
      <tableStyleElement type="firstColumnStripe" dxfId="8"/>
      <tableStyleElement type="secondColumnStripe"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9999FF"/>
      <color rgb="FF6699FF"/>
      <color rgb="FF215881"/>
      <color rgb="FF42648A"/>
      <color rgb="FFC0C0C0"/>
      <color rgb="FF969696"/>
      <color rgb="FF427FC2"/>
      <color rgb="FF44678E"/>
      <color rgb="FF4A6F9C"/>
      <color rgb="FF396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Attitude">
  <a:themeElements>
    <a:clrScheme name="Attitude">
      <a:dk1>
        <a:sysClr val="windowText" lastClr="000000"/>
      </a:dk1>
      <a:lt1>
        <a:sysClr val="window" lastClr="FFFFFF"/>
      </a:lt1>
      <a:dk2>
        <a:srgbClr val="44546A"/>
      </a:dk2>
      <a:lt2>
        <a:srgbClr val="E7E6E6"/>
      </a:lt2>
      <a:accent1>
        <a:srgbClr val="1180AE"/>
      </a:accent1>
      <a:accent2>
        <a:srgbClr val="6C5B97"/>
      </a:accent2>
      <a:accent3>
        <a:srgbClr val="FCB239"/>
      </a:accent3>
      <a:accent4>
        <a:srgbClr val="D74061"/>
      </a:accent4>
      <a:accent5>
        <a:srgbClr val="F37A29"/>
      </a:accent5>
      <a:accent6>
        <a:srgbClr val="B66BA3"/>
      </a:accent6>
      <a:hlink>
        <a:srgbClr val="D2B356"/>
      </a:hlink>
      <a:folHlink>
        <a:srgbClr val="C5916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showGridLines="0" zoomScaleNormal="100" workbookViewId="0">
      <selection activeCell="A2" sqref="A2"/>
    </sheetView>
  </sheetViews>
  <sheetFormatPr defaultColWidth="9.140625" defaultRowHeight="12.75" x14ac:dyDescent="0.2"/>
  <cols>
    <col min="1" max="1" width="87.140625" style="5" customWidth="1"/>
    <col min="2" max="16384" width="9.140625" style="3"/>
  </cols>
  <sheetData>
    <row r="1" spans="1:1" s="4" customFormat="1" ht="26.25" x14ac:dyDescent="0.4">
      <c r="A1" s="6" t="s">
        <v>0</v>
      </c>
    </row>
    <row r="2" spans="1:1" ht="84.4" customHeight="1" x14ac:dyDescent="0.2">
      <c r="A2" s="7" t="s">
        <v>1</v>
      </c>
    </row>
    <row r="3" spans="1:1" ht="26.25" customHeight="1" x14ac:dyDescent="0.2">
      <c r="A3" s="6" t="s">
        <v>2</v>
      </c>
    </row>
    <row r="4" spans="1:1" s="5" customFormat="1" ht="204.95" customHeight="1" x14ac:dyDescent="0.25">
      <c r="A4" s="8" t="s">
        <v>3</v>
      </c>
    </row>
    <row r="5" spans="1:1" x14ac:dyDescent="0.2">
      <c r="A5" s="5" t="s">
        <v>4</v>
      </c>
    </row>
  </sheetData>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T113"/>
  <sheetViews>
    <sheetView showGridLines="0" tabSelected="1" showRuler="0" zoomScale="90" zoomScaleNormal="90" zoomScalePageLayoutView="70" workbookViewId="0">
      <selection activeCell="L6" sqref="L6:W6"/>
    </sheetView>
  </sheetViews>
  <sheetFormatPr defaultColWidth="8.85546875" defaultRowHeight="30" customHeight="1" x14ac:dyDescent="0.25"/>
  <cols>
    <col min="1" max="1" width="2.7109375" style="56" customWidth="1"/>
    <col min="2" max="2" width="60.7109375" style="22" customWidth="1"/>
    <col min="3" max="3" width="31.28515625" style="22" customWidth="1"/>
    <col min="4" max="4" width="32" style="22" customWidth="1"/>
    <col min="5" max="5" width="10.5703125" style="22" customWidth="1"/>
    <col min="6" max="6" width="48.7109375" style="22" customWidth="1"/>
    <col min="7" max="7" width="15.140625" style="22" customWidth="1"/>
    <col min="8" max="8" width="11.5703125" style="30" bestFit="1" customWidth="1"/>
    <col min="9" max="9" width="12.140625" style="22" customWidth="1"/>
    <col min="10" max="10" width="18.42578125" style="24" customWidth="1"/>
    <col min="11" max="11" width="2.7109375" style="22" customWidth="1"/>
    <col min="12" max="14" width="6.140625" style="22" customWidth="1"/>
    <col min="15" max="15" width="6.28515625" style="22" customWidth="1"/>
    <col min="16" max="71" width="6.140625" style="22" customWidth="1"/>
    <col min="72" max="16384" width="8.85546875" style="22"/>
  </cols>
  <sheetData>
    <row r="1" spans="1:72" ht="30" customHeight="1" x14ac:dyDescent="0.45">
      <c r="A1" s="20" t="s">
        <v>5</v>
      </c>
      <c r="B1" s="21" t="s">
        <v>6</v>
      </c>
      <c r="C1" s="21"/>
      <c r="D1" s="21"/>
      <c r="E1" s="21"/>
      <c r="F1" s="16"/>
      <c r="H1" s="22"/>
      <c r="I1" s="23"/>
      <c r="L1" s="25" t="s">
        <v>7</v>
      </c>
      <c r="M1" s="26"/>
      <c r="N1" s="27"/>
      <c r="O1" s="27"/>
      <c r="P1" s="27"/>
      <c r="Q1" s="27"/>
      <c r="R1" s="27"/>
      <c r="S1" s="27"/>
      <c r="T1" s="27"/>
      <c r="U1" s="27"/>
      <c r="V1" s="27"/>
      <c r="W1" s="27"/>
      <c r="X1" s="27"/>
      <c r="Y1" s="27"/>
      <c r="Z1" s="27"/>
      <c r="AA1" s="27"/>
      <c r="AB1" s="27"/>
      <c r="AC1" s="27"/>
      <c r="AD1" s="27"/>
      <c r="AE1" s="27"/>
      <c r="AF1" s="27"/>
      <c r="AG1" s="27"/>
      <c r="AH1" s="27"/>
      <c r="AI1" s="27"/>
    </row>
    <row r="2" spans="1:72" ht="30" customHeight="1" x14ac:dyDescent="0.3">
      <c r="A2" s="20" t="s">
        <v>8</v>
      </c>
      <c r="B2" s="28" t="s">
        <v>9</v>
      </c>
      <c r="C2" s="28"/>
      <c r="D2" s="28"/>
      <c r="E2" s="29"/>
      <c r="L2" s="172" t="s">
        <v>10</v>
      </c>
      <c r="M2" s="172"/>
      <c r="N2" s="172"/>
      <c r="O2" s="172"/>
      <c r="P2" s="27"/>
      <c r="Q2" s="175" t="s">
        <v>11</v>
      </c>
      <c r="R2" s="175"/>
      <c r="S2" s="175"/>
      <c r="T2" s="175"/>
      <c r="U2" s="27"/>
      <c r="V2" s="176" t="s">
        <v>12</v>
      </c>
      <c r="W2" s="176"/>
      <c r="X2" s="176"/>
      <c r="Y2" s="176"/>
      <c r="Z2" s="27"/>
      <c r="AA2" s="179" t="s">
        <v>13</v>
      </c>
      <c r="AB2" s="179"/>
      <c r="AC2" s="179"/>
      <c r="AD2" s="179"/>
      <c r="AE2" s="27"/>
      <c r="AF2" s="180"/>
      <c r="AG2" s="180"/>
      <c r="AH2" s="180"/>
      <c r="AI2" s="180"/>
    </row>
    <row r="3" spans="1:72" ht="30" hidden="1" customHeight="1" x14ac:dyDescent="0.3">
      <c r="A3" s="20"/>
      <c r="B3" s="28"/>
      <c r="C3" s="28"/>
      <c r="D3" s="28"/>
      <c r="E3" s="29"/>
      <c r="L3" s="31" t="s">
        <v>14</v>
      </c>
      <c r="M3" s="31"/>
      <c r="N3" s="31"/>
      <c r="O3" s="31"/>
      <c r="Q3" s="32"/>
      <c r="R3" s="32"/>
      <c r="S3" s="32"/>
      <c r="T3" s="32"/>
      <c r="V3" s="33"/>
      <c r="W3" s="33"/>
      <c r="X3" s="33"/>
      <c r="Y3" s="33"/>
      <c r="AA3" s="34"/>
      <c r="AB3" s="34"/>
      <c r="AC3" s="34"/>
      <c r="AD3" s="34"/>
      <c r="AF3" s="35"/>
      <c r="AG3" s="35"/>
      <c r="AH3" s="35"/>
      <c r="AI3" s="35"/>
    </row>
    <row r="4" spans="1:72" ht="30" customHeight="1" x14ac:dyDescent="0.3">
      <c r="A4" s="20"/>
      <c r="B4" s="36" t="s">
        <v>15</v>
      </c>
      <c r="C4" s="36"/>
      <c r="D4" s="36"/>
      <c r="E4" s="29"/>
      <c r="L4" s="37"/>
      <c r="M4" s="37"/>
      <c r="N4" s="37"/>
      <c r="O4" s="37"/>
      <c r="Q4" s="38"/>
      <c r="R4" s="38"/>
      <c r="S4" s="38"/>
      <c r="T4" s="38"/>
      <c r="V4" s="39"/>
      <c r="W4" s="39"/>
      <c r="X4" s="39"/>
      <c r="Y4" s="39"/>
      <c r="AA4" s="39"/>
      <c r="AB4" s="39"/>
      <c r="AC4" s="39"/>
      <c r="AD4" s="39"/>
      <c r="AF4" s="38"/>
      <c r="AG4" s="38"/>
      <c r="AH4" s="38"/>
      <c r="AI4" s="38"/>
    </row>
    <row r="5" spans="1:72" ht="30" customHeight="1" x14ac:dyDescent="0.3">
      <c r="A5" s="20"/>
      <c r="B5" s="36" t="s">
        <v>16</v>
      </c>
      <c r="C5" s="36"/>
      <c r="D5" s="36"/>
      <c r="E5" s="29"/>
      <c r="H5" s="40"/>
      <c r="I5" s="41"/>
      <c r="L5" s="37"/>
      <c r="M5" s="37"/>
      <c r="N5" s="37"/>
      <c r="O5" s="37"/>
      <c r="Q5" s="38"/>
      <c r="R5" s="38"/>
      <c r="S5" s="38"/>
      <c r="T5" s="38"/>
      <c r="V5" s="39"/>
      <c r="W5" s="39"/>
      <c r="X5" s="39"/>
      <c r="Y5" s="39"/>
      <c r="AA5" s="39"/>
      <c r="AB5" s="39"/>
      <c r="AC5" s="39"/>
      <c r="AD5" s="39"/>
      <c r="AF5" s="38"/>
      <c r="AG5" s="38"/>
      <c r="AH5" s="38"/>
      <c r="AI5" s="38"/>
    </row>
    <row r="6" spans="1:72" ht="30" customHeight="1" x14ac:dyDescent="0.5">
      <c r="A6" s="20" t="s">
        <v>17</v>
      </c>
      <c r="B6" s="42"/>
      <c r="C6" s="43"/>
      <c r="D6" s="43"/>
      <c r="E6" s="44"/>
      <c r="F6" s="178" t="s">
        <v>18</v>
      </c>
      <c r="G6" s="178"/>
      <c r="H6" s="170">
        <v>44378</v>
      </c>
      <c r="I6" s="171"/>
      <c r="J6" s="45"/>
      <c r="L6" s="177" t="s">
        <v>19</v>
      </c>
      <c r="M6" s="173"/>
      <c r="N6" s="173"/>
      <c r="O6" s="173"/>
      <c r="P6" s="173"/>
      <c r="Q6" s="173"/>
      <c r="R6" s="173"/>
      <c r="S6" s="173"/>
      <c r="T6" s="173"/>
      <c r="U6" s="173"/>
      <c r="V6" s="173"/>
      <c r="W6" s="174"/>
      <c r="X6" s="173" t="s">
        <v>20</v>
      </c>
      <c r="Y6" s="173"/>
      <c r="Z6" s="173"/>
      <c r="AA6" s="173"/>
      <c r="AB6" s="173"/>
      <c r="AC6" s="173"/>
      <c r="AD6" s="173"/>
      <c r="AE6" s="173"/>
      <c r="AF6" s="173"/>
      <c r="AG6" s="173"/>
      <c r="AH6" s="173"/>
      <c r="AI6" s="174"/>
      <c r="AJ6" s="173" t="s">
        <v>21</v>
      </c>
      <c r="AK6" s="173"/>
      <c r="AL6" s="173"/>
      <c r="AM6" s="173"/>
      <c r="AN6" s="173"/>
      <c r="AO6" s="173"/>
      <c r="AP6" s="173"/>
      <c r="AQ6" s="173"/>
      <c r="AR6" s="173"/>
      <c r="AS6" s="173"/>
      <c r="AT6" s="173"/>
      <c r="AU6" s="174"/>
      <c r="AV6" s="173" t="s">
        <v>22</v>
      </c>
      <c r="AW6" s="173"/>
      <c r="AX6" s="173"/>
      <c r="AY6" s="173"/>
      <c r="AZ6" s="173"/>
      <c r="BA6" s="173"/>
      <c r="BB6" s="173"/>
      <c r="BC6" s="173"/>
      <c r="BD6" s="173"/>
      <c r="BE6" s="173"/>
      <c r="BF6" s="173"/>
      <c r="BG6" s="174"/>
      <c r="BH6" s="173" t="s">
        <v>23</v>
      </c>
      <c r="BI6" s="173"/>
      <c r="BJ6" s="173"/>
      <c r="BK6" s="173"/>
      <c r="BL6" s="173"/>
      <c r="BM6" s="173"/>
      <c r="BN6" s="173"/>
      <c r="BO6" s="173"/>
      <c r="BP6" s="173"/>
      <c r="BQ6" s="173"/>
      <c r="BR6" s="173"/>
      <c r="BS6" s="174"/>
      <c r="BT6" s="46"/>
    </row>
    <row r="7" spans="1:72" ht="0.6" customHeight="1" x14ac:dyDescent="0.35">
      <c r="A7" s="20" t="s">
        <v>24</v>
      </c>
      <c r="F7" s="181"/>
      <c r="G7" s="181"/>
      <c r="H7" s="47"/>
      <c r="L7" s="48" t="str">
        <f ca="1">TEXT(L8,"mmm")</f>
        <v>Jul</v>
      </c>
      <c r="M7" s="48" t="str">
        <f t="shared" ref="M7:BS7" ca="1" si="0">TEXT(M8,"mmm")</f>
        <v>Aug</v>
      </c>
      <c r="N7" s="48" t="str">
        <f t="shared" ca="1" si="0"/>
        <v>Sep</v>
      </c>
      <c r="O7" s="48" t="str">
        <f t="shared" ca="1" si="0"/>
        <v>Oct</v>
      </c>
      <c r="P7" s="48" t="str">
        <f t="shared" ca="1" si="0"/>
        <v>Nov</v>
      </c>
      <c r="Q7" s="48" t="str">
        <f t="shared" ca="1" si="0"/>
        <v>Dec</v>
      </c>
      <c r="R7" s="48" t="str">
        <f t="shared" ca="1" si="0"/>
        <v>Jan</v>
      </c>
      <c r="S7" s="48" t="str">
        <f t="shared" ca="1" si="0"/>
        <v>Feb</v>
      </c>
      <c r="T7" s="48" t="str">
        <f t="shared" ca="1" si="0"/>
        <v>Mar</v>
      </c>
      <c r="U7" s="48" t="str">
        <f t="shared" ca="1" si="0"/>
        <v>Apr</v>
      </c>
      <c r="V7" s="48" t="str">
        <f t="shared" ca="1" si="0"/>
        <v>May</v>
      </c>
      <c r="W7" s="48" t="str">
        <f t="shared" ca="1" si="0"/>
        <v>Jun</v>
      </c>
      <c r="X7" s="48" t="str">
        <f t="shared" ca="1" si="0"/>
        <v>Jul</v>
      </c>
      <c r="Y7" s="48" t="str">
        <f t="shared" ca="1" si="0"/>
        <v>Aug</v>
      </c>
      <c r="Z7" s="48" t="str">
        <f t="shared" ca="1" si="0"/>
        <v>Sep</v>
      </c>
      <c r="AA7" s="48" t="str">
        <f t="shared" ca="1" si="0"/>
        <v>Oct</v>
      </c>
      <c r="AB7" s="48" t="str">
        <f t="shared" ca="1" si="0"/>
        <v>Nov</v>
      </c>
      <c r="AC7" s="48" t="str">
        <f t="shared" ca="1" si="0"/>
        <v>Dec</v>
      </c>
      <c r="AD7" s="48" t="str">
        <f t="shared" ca="1" si="0"/>
        <v>Jan</v>
      </c>
      <c r="AE7" s="48" t="str">
        <f t="shared" ca="1" si="0"/>
        <v>Feb</v>
      </c>
      <c r="AF7" s="48" t="str">
        <f t="shared" ca="1" si="0"/>
        <v>Mar</v>
      </c>
      <c r="AG7" s="48" t="str">
        <f t="shared" ca="1" si="0"/>
        <v>Apr</v>
      </c>
      <c r="AH7" s="48" t="str">
        <f t="shared" ca="1" si="0"/>
        <v>May</v>
      </c>
      <c r="AI7" s="48" t="str">
        <f t="shared" ca="1" si="0"/>
        <v>Jun</v>
      </c>
      <c r="AJ7" s="48" t="str">
        <f t="shared" ca="1" si="0"/>
        <v>Jul</v>
      </c>
      <c r="AK7" s="48" t="str">
        <f t="shared" ca="1" si="0"/>
        <v>Aug</v>
      </c>
      <c r="AL7" s="48" t="str">
        <f t="shared" ca="1" si="0"/>
        <v>Sep</v>
      </c>
      <c r="AM7" s="48" t="str">
        <f t="shared" ca="1" si="0"/>
        <v>Oct</v>
      </c>
      <c r="AN7" s="48" t="str">
        <f t="shared" ca="1" si="0"/>
        <v>Nov</v>
      </c>
      <c r="AO7" s="48" t="str">
        <f t="shared" ca="1" si="0"/>
        <v>Dec</v>
      </c>
      <c r="AP7" s="48" t="str">
        <f t="shared" ca="1" si="0"/>
        <v>Jan</v>
      </c>
      <c r="AQ7" s="48" t="str">
        <f t="shared" ca="1" si="0"/>
        <v>Feb</v>
      </c>
      <c r="AR7" s="48" t="str">
        <f t="shared" ca="1" si="0"/>
        <v>Mar</v>
      </c>
      <c r="AS7" s="48" t="str">
        <f t="shared" ca="1" si="0"/>
        <v>Apr</v>
      </c>
      <c r="AT7" s="48" t="str">
        <f t="shared" ca="1" si="0"/>
        <v>May</v>
      </c>
      <c r="AU7" s="48" t="str">
        <f t="shared" ca="1" si="0"/>
        <v>Jun</v>
      </c>
      <c r="AV7" s="48" t="str">
        <f t="shared" ca="1" si="0"/>
        <v>Jul</v>
      </c>
      <c r="AW7" s="48" t="str">
        <f t="shared" ca="1" si="0"/>
        <v>Aug</v>
      </c>
      <c r="AX7" s="48" t="str">
        <f t="shared" ca="1" si="0"/>
        <v>Sep</v>
      </c>
      <c r="AY7" s="48" t="str">
        <f t="shared" ca="1" si="0"/>
        <v>Oct</v>
      </c>
      <c r="AZ7" s="48" t="str">
        <f t="shared" ca="1" si="0"/>
        <v>Nov</v>
      </c>
      <c r="BA7" s="48" t="str">
        <f t="shared" ca="1" si="0"/>
        <v>Dec</v>
      </c>
      <c r="BB7" s="48" t="str">
        <f t="shared" ca="1" si="0"/>
        <v>Jan</v>
      </c>
      <c r="BC7" s="48" t="str">
        <f t="shared" ca="1" si="0"/>
        <v>Feb</v>
      </c>
      <c r="BD7" s="48" t="str">
        <f t="shared" ca="1" si="0"/>
        <v>Mar</v>
      </c>
      <c r="BE7" s="48" t="str">
        <f t="shared" ca="1" si="0"/>
        <v>Apr</v>
      </c>
      <c r="BF7" s="48" t="str">
        <f t="shared" ca="1" si="0"/>
        <v>May</v>
      </c>
      <c r="BG7" s="48" t="str">
        <f t="shared" ca="1" si="0"/>
        <v>Jun</v>
      </c>
      <c r="BH7" s="48" t="str">
        <f t="shared" ca="1" si="0"/>
        <v>Jul</v>
      </c>
      <c r="BI7" s="48" t="str">
        <f t="shared" ca="1" si="0"/>
        <v>Aug</v>
      </c>
      <c r="BJ7" s="48" t="str">
        <f t="shared" ca="1" si="0"/>
        <v>Sep</v>
      </c>
      <c r="BK7" s="48" t="str">
        <f t="shared" ca="1" si="0"/>
        <v>Oct</v>
      </c>
      <c r="BL7" s="48" t="str">
        <f t="shared" ca="1" si="0"/>
        <v>Nov</v>
      </c>
      <c r="BM7" s="48" t="str">
        <f t="shared" ca="1" si="0"/>
        <v>Dec</v>
      </c>
      <c r="BN7" s="48" t="str">
        <f t="shared" ca="1" si="0"/>
        <v>Jan</v>
      </c>
      <c r="BO7" s="48" t="str">
        <f t="shared" ca="1" si="0"/>
        <v>Feb</v>
      </c>
      <c r="BP7" s="48" t="str">
        <f t="shared" ca="1" si="0"/>
        <v>Mar</v>
      </c>
      <c r="BQ7" s="48" t="str">
        <f t="shared" ca="1" si="0"/>
        <v>Apr</v>
      </c>
      <c r="BR7" s="48" t="str">
        <f t="shared" ca="1" si="0"/>
        <v>May</v>
      </c>
      <c r="BS7" s="48" t="str">
        <f t="shared" ca="1" si="0"/>
        <v>Jun</v>
      </c>
    </row>
    <row r="8" spans="1:72" ht="21" hidden="1" customHeight="1" x14ac:dyDescent="0.35">
      <c r="A8" s="20" t="s">
        <v>25</v>
      </c>
      <c r="B8" s="169"/>
      <c r="C8" s="169"/>
      <c r="D8" s="169"/>
      <c r="E8" s="169"/>
      <c r="F8" s="169"/>
      <c r="G8" s="169"/>
      <c r="H8" s="169"/>
      <c r="I8" s="169"/>
      <c r="J8" s="169"/>
      <c r="K8" s="169"/>
      <c r="L8" s="49">
        <f ca="1">IFERROR(Project_Start+Scrolling_Increment,TODAY())</f>
        <v>44378</v>
      </c>
      <c r="M8" s="50">
        <f ca="1">L8+31</f>
        <v>44409</v>
      </c>
      <c r="N8" s="50">
        <f ca="1">M8+31</f>
        <v>44440</v>
      </c>
      <c r="O8" s="50">
        <f ca="1">N8+30</f>
        <v>44470</v>
      </c>
      <c r="P8" s="50">
        <f ca="1">O8+31</f>
        <v>44501</v>
      </c>
      <c r="Q8" s="50">
        <f ca="1">P8+30</f>
        <v>44531</v>
      </c>
      <c r="R8" s="50">
        <f ca="1">Q8+31</f>
        <v>44562</v>
      </c>
      <c r="S8" s="50">
        <f ca="1">R8+31</f>
        <v>44593</v>
      </c>
      <c r="T8" s="50">
        <f ca="1">S8+28</f>
        <v>44621</v>
      </c>
      <c r="U8" s="50">
        <f ca="1">T8+31</f>
        <v>44652</v>
      </c>
      <c r="V8" s="50">
        <f ca="1">U8+30</f>
        <v>44682</v>
      </c>
      <c r="W8" s="50">
        <f ca="1">V8+31</f>
        <v>44713</v>
      </c>
      <c r="X8" s="50">
        <f ca="1">W8+30</f>
        <v>44743</v>
      </c>
      <c r="Y8" s="50">
        <f ca="1">X8+31</f>
        <v>44774</v>
      </c>
      <c r="Z8" s="50">
        <f ca="1">Y8+31</f>
        <v>44805</v>
      </c>
      <c r="AA8" s="50">
        <f ca="1">Z8+30</f>
        <v>44835</v>
      </c>
      <c r="AB8" s="50">
        <f ca="1">AA8+31</f>
        <v>44866</v>
      </c>
      <c r="AC8" s="50">
        <f ca="1">AB8+30</f>
        <v>44896</v>
      </c>
      <c r="AD8" s="50">
        <f ca="1">AC8+31</f>
        <v>44927</v>
      </c>
      <c r="AE8" s="50">
        <f ca="1">AD8+31</f>
        <v>44958</v>
      </c>
      <c r="AF8" s="50">
        <f ca="1">AE8+28</f>
        <v>44986</v>
      </c>
      <c r="AG8" s="50">
        <f ca="1">AF8+31</f>
        <v>45017</v>
      </c>
      <c r="AH8" s="50">
        <f ca="1">AG8+30</f>
        <v>45047</v>
      </c>
      <c r="AI8" s="50">
        <f ca="1">AH8+31</f>
        <v>45078</v>
      </c>
      <c r="AJ8" s="50">
        <f ca="1">AI8+30</f>
        <v>45108</v>
      </c>
      <c r="AK8" s="50">
        <f ca="1">AJ8+31</f>
        <v>45139</v>
      </c>
      <c r="AL8" s="50">
        <f ca="1">AK8+31</f>
        <v>45170</v>
      </c>
      <c r="AM8" s="50">
        <f ca="1">AL8+30</f>
        <v>45200</v>
      </c>
      <c r="AN8" s="50">
        <f ca="1">AM8+31</f>
        <v>45231</v>
      </c>
      <c r="AO8" s="50">
        <f ca="1">AN8+30</f>
        <v>45261</v>
      </c>
      <c r="AP8" s="50">
        <f ca="1">AO8+31</f>
        <v>45292</v>
      </c>
      <c r="AQ8" s="50">
        <f ca="1">AP8+31</f>
        <v>45323</v>
      </c>
      <c r="AR8" s="50">
        <f ca="1">AQ8+29</f>
        <v>45352</v>
      </c>
      <c r="AS8" s="50">
        <f ca="1">AR8+31</f>
        <v>45383</v>
      </c>
      <c r="AT8" s="50">
        <f ca="1">AS8+30</f>
        <v>45413</v>
      </c>
      <c r="AU8" s="50">
        <f ca="1">AT8+31</f>
        <v>45444</v>
      </c>
      <c r="AV8" s="50">
        <f ca="1">AU8+30</f>
        <v>45474</v>
      </c>
      <c r="AW8" s="50">
        <f ca="1">AV8+31</f>
        <v>45505</v>
      </c>
      <c r="AX8" s="50">
        <f ca="1">AW8+31</f>
        <v>45536</v>
      </c>
      <c r="AY8" s="50">
        <f ca="1">AX8+30</f>
        <v>45566</v>
      </c>
      <c r="AZ8" s="50">
        <f ca="1">AY8+31</f>
        <v>45597</v>
      </c>
      <c r="BA8" s="50">
        <f ca="1">AZ8+30</f>
        <v>45627</v>
      </c>
      <c r="BB8" s="50">
        <f ca="1">BA8+31</f>
        <v>45658</v>
      </c>
      <c r="BC8" s="50">
        <f ca="1">BB8+31</f>
        <v>45689</v>
      </c>
      <c r="BD8" s="50">
        <f ca="1">BC8+28</f>
        <v>45717</v>
      </c>
      <c r="BE8" s="50">
        <f ca="1">BD8+31</f>
        <v>45748</v>
      </c>
      <c r="BF8" s="50">
        <f ca="1">BE8+30</f>
        <v>45778</v>
      </c>
      <c r="BG8" s="50">
        <f ca="1">BF8+31</f>
        <v>45809</v>
      </c>
      <c r="BH8" s="50">
        <f ca="1">BG8+30</f>
        <v>45839</v>
      </c>
      <c r="BI8" s="50">
        <f ca="1">BH8+31</f>
        <v>45870</v>
      </c>
      <c r="BJ8" s="50">
        <f ca="1">BI8+31</f>
        <v>45901</v>
      </c>
      <c r="BK8" s="50">
        <f ca="1">BJ8+30</f>
        <v>45931</v>
      </c>
      <c r="BL8" s="50">
        <f ca="1">BK8+31</f>
        <v>45962</v>
      </c>
      <c r="BM8" s="50">
        <f ca="1">BL8+30</f>
        <v>45992</v>
      </c>
      <c r="BN8" s="50">
        <f ca="1">BM8+31</f>
        <v>46023</v>
      </c>
      <c r="BO8" s="50">
        <f ca="1">BN8+31</f>
        <v>46054</v>
      </c>
      <c r="BP8" s="50">
        <f ca="1">BO8+28</f>
        <v>46082</v>
      </c>
      <c r="BQ8" s="50">
        <f ca="1">BP8+31</f>
        <v>46113</v>
      </c>
      <c r="BR8" s="50">
        <f ca="1">BQ8+30</f>
        <v>46143</v>
      </c>
      <c r="BS8" s="50">
        <f t="shared" ref="BS8" ca="1" si="1">BR8+31</f>
        <v>46174</v>
      </c>
    </row>
    <row r="9" spans="1:72" ht="54" customHeight="1" thickBot="1" x14ac:dyDescent="0.3">
      <c r="A9" s="20" t="s">
        <v>26</v>
      </c>
      <c r="B9" s="51" t="s">
        <v>27</v>
      </c>
      <c r="C9" s="53" t="s">
        <v>197</v>
      </c>
      <c r="D9" s="52" t="s">
        <v>28</v>
      </c>
      <c r="E9" s="53" t="s">
        <v>29</v>
      </c>
      <c r="F9" s="53" t="s">
        <v>30</v>
      </c>
      <c r="G9" s="53" t="s">
        <v>31</v>
      </c>
      <c r="H9" s="53" t="s">
        <v>32</v>
      </c>
      <c r="I9" s="53" t="s">
        <v>33</v>
      </c>
      <c r="J9" s="54" t="s">
        <v>34</v>
      </c>
      <c r="K9" s="54"/>
      <c r="L9" s="55" t="str">
        <f t="shared" ref="L9" ca="1" si="2">LEFT(TEXT(L8,"ddd"),1)</f>
        <v>T</v>
      </c>
      <c r="M9" s="55" t="str">
        <f t="shared" ref="M9:AU9" ca="1" si="3">LEFT(TEXT(M8,"ddd"),1)</f>
        <v>S</v>
      </c>
      <c r="N9" s="55" t="str">
        <f t="shared" ca="1" si="3"/>
        <v>W</v>
      </c>
      <c r="O9" s="55" t="str">
        <f t="shared" ca="1" si="3"/>
        <v>F</v>
      </c>
      <c r="P9" s="55" t="str">
        <f t="shared" ca="1" si="3"/>
        <v>M</v>
      </c>
      <c r="Q9" s="55" t="str">
        <f t="shared" ca="1" si="3"/>
        <v>W</v>
      </c>
      <c r="R9" s="55" t="str">
        <f t="shared" ca="1" si="3"/>
        <v>S</v>
      </c>
      <c r="S9" s="55" t="str">
        <f t="shared" ca="1" si="3"/>
        <v>T</v>
      </c>
      <c r="T9" s="55" t="str">
        <f t="shared" ca="1" si="3"/>
        <v>T</v>
      </c>
      <c r="U9" s="55" t="str">
        <f t="shared" ca="1" si="3"/>
        <v>F</v>
      </c>
      <c r="V9" s="55" t="str">
        <f t="shared" ca="1" si="3"/>
        <v>S</v>
      </c>
      <c r="W9" s="55" t="str">
        <f t="shared" ca="1" si="3"/>
        <v>W</v>
      </c>
      <c r="X9" s="55" t="str">
        <f t="shared" ca="1" si="3"/>
        <v>F</v>
      </c>
      <c r="Y9" s="55" t="str">
        <f t="shared" ca="1" si="3"/>
        <v>M</v>
      </c>
      <c r="Z9" s="55" t="str">
        <f t="shared" ca="1" si="3"/>
        <v>T</v>
      </c>
      <c r="AA9" s="55" t="str">
        <f t="shared" ca="1" si="3"/>
        <v>S</v>
      </c>
      <c r="AB9" s="55" t="str">
        <f t="shared" ca="1" si="3"/>
        <v>T</v>
      </c>
      <c r="AC9" s="55" t="str">
        <f t="shared" ca="1" si="3"/>
        <v>T</v>
      </c>
      <c r="AD9" s="55" t="str">
        <f t="shared" ca="1" si="3"/>
        <v>S</v>
      </c>
      <c r="AE9" s="55" t="str">
        <f t="shared" ca="1" si="3"/>
        <v>W</v>
      </c>
      <c r="AF9" s="55" t="str">
        <f t="shared" ca="1" si="3"/>
        <v>W</v>
      </c>
      <c r="AG9" s="55" t="str">
        <f t="shared" ca="1" si="3"/>
        <v>S</v>
      </c>
      <c r="AH9" s="55" t="str">
        <f t="shared" ca="1" si="3"/>
        <v>M</v>
      </c>
      <c r="AI9" s="55" t="str">
        <f t="shared" ca="1" si="3"/>
        <v>T</v>
      </c>
      <c r="AJ9" s="55" t="str">
        <f t="shared" ca="1" si="3"/>
        <v>S</v>
      </c>
      <c r="AK9" s="55" t="str">
        <f t="shared" ca="1" si="3"/>
        <v>T</v>
      </c>
      <c r="AL9" s="55" t="str">
        <f t="shared" ca="1" si="3"/>
        <v>F</v>
      </c>
      <c r="AM9" s="55" t="str">
        <f t="shared" ca="1" si="3"/>
        <v>S</v>
      </c>
      <c r="AN9" s="55" t="str">
        <f t="shared" ca="1" si="3"/>
        <v>W</v>
      </c>
      <c r="AO9" s="55" t="str">
        <f t="shared" ca="1" si="3"/>
        <v>F</v>
      </c>
      <c r="AP9" s="55" t="str">
        <f t="shared" ca="1" si="3"/>
        <v>M</v>
      </c>
      <c r="AQ9" s="55" t="str">
        <f t="shared" ca="1" si="3"/>
        <v>T</v>
      </c>
      <c r="AR9" s="55" t="str">
        <f t="shared" ca="1" si="3"/>
        <v>F</v>
      </c>
      <c r="AS9" s="55" t="str">
        <f t="shared" ca="1" si="3"/>
        <v>M</v>
      </c>
      <c r="AT9" s="55" t="str">
        <f t="shared" ca="1" si="3"/>
        <v>W</v>
      </c>
      <c r="AU9" s="55" t="str">
        <f t="shared" ca="1" si="3"/>
        <v>S</v>
      </c>
      <c r="AV9" s="55" t="str">
        <f t="shared" ref="AV9:BO9" ca="1" si="4">LEFT(TEXT(AV8,"ddd"),1)</f>
        <v>M</v>
      </c>
      <c r="AW9" s="55" t="str">
        <f t="shared" ca="1" si="4"/>
        <v>T</v>
      </c>
      <c r="AX9" s="55" t="str">
        <f t="shared" ca="1" si="4"/>
        <v>S</v>
      </c>
      <c r="AY9" s="55" t="str">
        <f t="shared" ca="1" si="4"/>
        <v>T</v>
      </c>
      <c r="AZ9" s="55" t="str">
        <f t="shared" ca="1" si="4"/>
        <v>F</v>
      </c>
      <c r="BA9" s="55" t="str">
        <f t="shared" ca="1" si="4"/>
        <v>S</v>
      </c>
      <c r="BB9" s="55" t="str">
        <f t="shared" ca="1" si="4"/>
        <v>W</v>
      </c>
      <c r="BC9" s="55" t="str">
        <f t="shared" ca="1" si="4"/>
        <v>S</v>
      </c>
      <c r="BD9" s="55" t="str">
        <f t="shared" ca="1" si="4"/>
        <v>S</v>
      </c>
      <c r="BE9" s="55" t="str">
        <f t="shared" ca="1" si="4"/>
        <v>T</v>
      </c>
      <c r="BF9" s="55" t="str">
        <f t="shared" ca="1" si="4"/>
        <v>T</v>
      </c>
      <c r="BG9" s="55" t="str">
        <f t="shared" ca="1" si="4"/>
        <v>S</v>
      </c>
      <c r="BH9" s="55" t="str">
        <f t="shared" ca="1" si="4"/>
        <v>T</v>
      </c>
      <c r="BI9" s="55" t="str">
        <f t="shared" ca="1" si="4"/>
        <v>F</v>
      </c>
      <c r="BJ9" s="55" t="str">
        <f t="shared" ca="1" si="4"/>
        <v>M</v>
      </c>
      <c r="BK9" s="55" t="str">
        <f t="shared" ca="1" si="4"/>
        <v>W</v>
      </c>
      <c r="BL9" s="55" t="str">
        <f t="shared" ca="1" si="4"/>
        <v>S</v>
      </c>
      <c r="BM9" s="55" t="str">
        <f t="shared" ca="1" si="4"/>
        <v>M</v>
      </c>
      <c r="BN9" s="55" t="str">
        <f t="shared" ca="1" si="4"/>
        <v>T</v>
      </c>
      <c r="BO9" s="55" t="str">
        <f t="shared" ca="1" si="4"/>
        <v>S</v>
      </c>
      <c r="BP9" s="55" t="str">
        <f t="shared" ref="BP9:BS9" ca="1" si="5">LEFT(TEXT(BP8,"ddd"),1)</f>
        <v>S</v>
      </c>
      <c r="BQ9" s="55" t="str">
        <f t="shared" ca="1" si="5"/>
        <v>W</v>
      </c>
      <c r="BR9" s="55" t="str">
        <f t="shared" ca="1" si="5"/>
        <v>F</v>
      </c>
      <c r="BS9" s="55" t="str">
        <f t="shared" ca="1" si="5"/>
        <v>M</v>
      </c>
    </row>
    <row r="10" spans="1:72" ht="6.6" customHeight="1" x14ac:dyDescent="0.25">
      <c r="A10" s="56" t="s">
        <v>35</v>
      </c>
      <c r="B10" s="57"/>
      <c r="C10" s="58"/>
      <c r="D10" s="58"/>
      <c r="E10" s="59"/>
      <c r="F10" s="53"/>
      <c r="G10" s="59"/>
      <c r="H10" s="60"/>
      <c r="I10" s="61"/>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row>
    <row r="11" spans="1:72" s="64" customFormat="1" ht="25.5" customHeight="1" x14ac:dyDescent="0.25">
      <c r="A11" s="63" t="s">
        <v>36</v>
      </c>
      <c r="B11" s="182" t="s">
        <v>37</v>
      </c>
      <c r="C11" s="183" t="s">
        <v>209</v>
      </c>
      <c r="D11" s="183"/>
      <c r="E11" s="184" t="s">
        <v>10</v>
      </c>
      <c r="F11" s="185"/>
      <c r="G11" s="186"/>
      <c r="H11" s="186"/>
      <c r="I11" s="186"/>
      <c r="J11" s="187"/>
      <c r="K11" s="188"/>
      <c r="L11" s="189"/>
      <c r="M11" s="192"/>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95"/>
    </row>
    <row r="12" spans="1:72" s="64" customFormat="1" ht="6.6" customHeight="1" x14ac:dyDescent="0.25">
      <c r="A12" s="63" t="s">
        <v>39</v>
      </c>
      <c r="B12" s="182"/>
      <c r="C12" s="183"/>
      <c r="D12" s="183"/>
      <c r="E12" s="184"/>
      <c r="F12" s="185"/>
      <c r="G12" s="186"/>
      <c r="H12" s="186"/>
      <c r="I12" s="186"/>
      <c r="J12" s="187"/>
      <c r="K12" s="188"/>
      <c r="L12" s="190"/>
      <c r="M12" s="193"/>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5"/>
    </row>
    <row r="13" spans="1:72" s="64" customFormat="1" ht="17.45" customHeight="1" x14ac:dyDescent="0.25">
      <c r="A13" s="63" t="s">
        <v>40</v>
      </c>
      <c r="B13" s="182"/>
      <c r="C13" s="183"/>
      <c r="D13" s="183"/>
      <c r="E13" s="184"/>
      <c r="F13" s="185"/>
      <c r="G13" s="186"/>
      <c r="H13" s="186"/>
      <c r="I13" s="186"/>
      <c r="J13" s="187"/>
      <c r="K13" s="188"/>
      <c r="L13" s="190"/>
      <c r="M13" s="193"/>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c r="BT13" s="195"/>
    </row>
    <row r="14" spans="1:72" s="64" customFormat="1" ht="0.6" customHeight="1" x14ac:dyDescent="0.25">
      <c r="A14" s="63" t="s">
        <v>41</v>
      </c>
      <c r="B14" s="182"/>
      <c r="C14" s="183"/>
      <c r="D14" s="183"/>
      <c r="E14" s="184"/>
      <c r="F14" s="185"/>
      <c r="G14" s="186"/>
      <c r="H14" s="186"/>
      <c r="I14" s="186"/>
      <c r="J14" s="187"/>
      <c r="K14" s="188"/>
      <c r="L14" s="191"/>
      <c r="M14" s="194"/>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191"/>
      <c r="BI14" s="191"/>
      <c r="BJ14" s="191"/>
      <c r="BK14" s="191"/>
      <c r="BL14" s="191"/>
      <c r="BM14" s="191"/>
      <c r="BN14" s="191"/>
      <c r="BO14" s="191"/>
      <c r="BP14" s="191"/>
      <c r="BQ14" s="191"/>
      <c r="BR14" s="191"/>
      <c r="BS14" s="191"/>
      <c r="BT14" s="195"/>
    </row>
    <row r="15" spans="1:72" s="64" customFormat="1" ht="94.9" customHeight="1" x14ac:dyDescent="0.25">
      <c r="A15" s="63"/>
      <c r="B15" s="65" t="s">
        <v>42</v>
      </c>
      <c r="C15" s="66" t="s">
        <v>199</v>
      </c>
      <c r="D15" s="66"/>
      <c r="E15" s="67" t="s">
        <v>11</v>
      </c>
      <c r="F15" s="68"/>
      <c r="G15" s="67"/>
      <c r="H15" s="69">
        <v>44562</v>
      </c>
      <c r="I15" s="70">
        <v>1825</v>
      </c>
      <c r="J15" s="71"/>
      <c r="K15" s="72"/>
      <c r="L15" s="73"/>
      <c r="M15" s="74"/>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5"/>
    </row>
    <row r="16" spans="1:72" s="64" customFormat="1" ht="69" customHeight="1" x14ac:dyDescent="0.25">
      <c r="A16" s="63"/>
      <c r="B16" s="17" t="s">
        <v>44</v>
      </c>
      <c r="C16" s="76" t="s">
        <v>200</v>
      </c>
      <c r="D16" s="76" t="s">
        <v>45</v>
      </c>
      <c r="E16" s="77" t="s">
        <v>12</v>
      </c>
      <c r="F16" s="76" t="s">
        <v>198</v>
      </c>
      <c r="G16" s="76" t="s">
        <v>260</v>
      </c>
      <c r="H16" s="79">
        <v>44562</v>
      </c>
      <c r="I16" s="78">
        <v>365</v>
      </c>
      <c r="J16" s="80" t="s">
        <v>46</v>
      </c>
      <c r="K16" s="124"/>
      <c r="L16" s="82"/>
      <c r="M16" s="83"/>
      <c r="N16" s="82"/>
      <c r="O16" s="82"/>
      <c r="P16" s="82"/>
      <c r="Q16" s="82"/>
      <c r="R16" s="82"/>
      <c r="S16" s="82"/>
      <c r="T16" s="82"/>
      <c r="U16" s="82"/>
      <c r="V16" s="82"/>
      <c r="W16" s="82"/>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75"/>
    </row>
    <row r="17" spans="1:72" s="64" customFormat="1" ht="90" customHeight="1" x14ac:dyDescent="0.25">
      <c r="A17" s="63"/>
      <c r="B17" s="85" t="s">
        <v>47</v>
      </c>
      <c r="C17" s="86" t="s">
        <v>201</v>
      </c>
      <c r="D17" s="86" t="s">
        <v>45</v>
      </c>
      <c r="E17" s="87" t="s">
        <v>13</v>
      </c>
      <c r="F17" s="86"/>
      <c r="G17" s="88"/>
      <c r="H17" s="89"/>
      <c r="I17" s="88"/>
      <c r="J17" s="90" t="s">
        <v>46</v>
      </c>
      <c r="K17" s="124"/>
      <c r="L17" s="84"/>
      <c r="M17" s="92"/>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75"/>
    </row>
    <row r="18" spans="1:72" s="64" customFormat="1" ht="90" customHeight="1" x14ac:dyDescent="0.25">
      <c r="A18" s="63"/>
      <c r="B18" s="119" t="s">
        <v>48</v>
      </c>
      <c r="C18" s="120" t="s">
        <v>202</v>
      </c>
      <c r="D18" s="120" t="s">
        <v>49</v>
      </c>
      <c r="E18" s="121" t="s">
        <v>12</v>
      </c>
      <c r="F18" s="120"/>
      <c r="G18" s="121"/>
      <c r="H18" s="122"/>
      <c r="I18" s="121"/>
      <c r="J18" s="123"/>
      <c r="K18" s="124"/>
      <c r="L18" s="84"/>
      <c r="M18" s="92"/>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75"/>
    </row>
    <row r="19" spans="1:72" s="64" customFormat="1" ht="77.45" customHeight="1" x14ac:dyDescent="0.25">
      <c r="A19" s="63"/>
      <c r="B19" s="93" t="s">
        <v>50</v>
      </c>
      <c r="C19" s="120" t="s">
        <v>200</v>
      </c>
      <c r="D19" s="94" t="s">
        <v>49</v>
      </c>
      <c r="E19" s="95" t="s">
        <v>12</v>
      </c>
      <c r="F19" s="96"/>
      <c r="G19" s="95"/>
      <c r="H19" s="95"/>
      <c r="I19" s="95"/>
      <c r="J19" s="97"/>
      <c r="K19" s="72"/>
      <c r="L19" s="84"/>
      <c r="M19" s="92"/>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75"/>
    </row>
    <row r="20" spans="1:72" s="64" customFormat="1" ht="81" customHeight="1" x14ac:dyDescent="0.25">
      <c r="A20" s="63"/>
      <c r="B20" s="93" t="s">
        <v>51</v>
      </c>
      <c r="C20" s="120" t="s">
        <v>202</v>
      </c>
      <c r="D20" s="94" t="s">
        <v>49</v>
      </c>
      <c r="E20" s="95" t="s">
        <v>12</v>
      </c>
      <c r="F20" s="96"/>
      <c r="G20" s="95"/>
      <c r="H20" s="95"/>
      <c r="I20" s="95"/>
      <c r="J20" s="97"/>
      <c r="K20" s="72"/>
      <c r="L20" s="84"/>
      <c r="M20" s="92"/>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75"/>
    </row>
    <row r="21" spans="1:72" s="64" customFormat="1" ht="94.9" customHeight="1" x14ac:dyDescent="0.25">
      <c r="A21" s="63"/>
      <c r="B21" s="65" t="s">
        <v>57</v>
      </c>
      <c r="C21" s="66" t="s">
        <v>203</v>
      </c>
      <c r="D21" s="66" t="s">
        <v>49</v>
      </c>
      <c r="E21" s="67" t="s">
        <v>11</v>
      </c>
      <c r="F21" s="68"/>
      <c r="G21" s="67"/>
      <c r="H21" s="69">
        <v>44378</v>
      </c>
      <c r="I21" s="70">
        <v>1825</v>
      </c>
      <c r="J21" s="71"/>
      <c r="K21" s="72"/>
      <c r="L21" s="73"/>
      <c r="M21" s="74"/>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5"/>
    </row>
    <row r="22" spans="1:72" s="64" customFormat="1" ht="81" customHeight="1" x14ac:dyDescent="0.25">
      <c r="A22" s="100"/>
      <c r="B22" s="17" t="s">
        <v>58</v>
      </c>
      <c r="C22" s="76" t="s">
        <v>204</v>
      </c>
      <c r="D22" s="76" t="s">
        <v>49</v>
      </c>
      <c r="E22" s="77" t="s">
        <v>12</v>
      </c>
      <c r="F22" s="101" t="s">
        <v>59</v>
      </c>
      <c r="G22" s="78"/>
      <c r="H22" s="79">
        <v>44562</v>
      </c>
      <c r="I22" s="78">
        <v>365</v>
      </c>
      <c r="J22" s="80" t="s">
        <v>60</v>
      </c>
      <c r="K22" s="81"/>
      <c r="L22" s="82"/>
      <c r="M22" s="83"/>
      <c r="N22" s="82"/>
      <c r="O22" s="82"/>
      <c r="P22" s="82"/>
      <c r="Q22" s="82"/>
      <c r="R22" s="82"/>
      <c r="S22" s="82"/>
      <c r="T22" s="82"/>
      <c r="U22" s="82"/>
      <c r="V22" s="82"/>
      <c r="W22" s="82"/>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75"/>
    </row>
    <row r="23" spans="1:72" s="64" customFormat="1" ht="85.15" customHeight="1" x14ac:dyDescent="0.25">
      <c r="A23" s="100"/>
      <c r="B23" s="85" t="s">
        <v>253</v>
      </c>
      <c r="C23" s="86" t="s">
        <v>205</v>
      </c>
      <c r="D23" s="86" t="s">
        <v>49</v>
      </c>
      <c r="E23" s="87" t="s">
        <v>13</v>
      </c>
      <c r="F23" s="102" t="s">
        <v>59</v>
      </c>
      <c r="G23" s="88"/>
      <c r="H23" s="89"/>
      <c r="I23" s="88"/>
      <c r="J23" s="90" t="s">
        <v>61</v>
      </c>
      <c r="K23" s="91"/>
      <c r="L23" s="84"/>
      <c r="M23" s="92"/>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75"/>
    </row>
    <row r="24" spans="1:72" s="64" customFormat="1" ht="76.900000000000006" customHeight="1" x14ac:dyDescent="0.25">
      <c r="A24" s="63"/>
      <c r="B24" s="93" t="s">
        <v>62</v>
      </c>
      <c r="C24" s="120" t="s">
        <v>204</v>
      </c>
      <c r="D24" s="94" t="s">
        <v>49</v>
      </c>
      <c r="E24" s="95" t="s">
        <v>12</v>
      </c>
      <c r="F24" s="96" t="s">
        <v>63</v>
      </c>
      <c r="G24" s="95"/>
      <c r="H24" s="98">
        <v>44743</v>
      </c>
      <c r="I24" s="99">
        <v>1460</v>
      </c>
      <c r="J24" s="97"/>
      <c r="K24" s="72"/>
      <c r="L24" s="84"/>
      <c r="M24" s="92"/>
      <c r="N24" s="84"/>
      <c r="O24" s="84"/>
      <c r="P24" s="84"/>
      <c r="Q24" s="84"/>
      <c r="R24" s="84"/>
      <c r="S24" s="84"/>
      <c r="T24" s="84"/>
      <c r="U24" s="84"/>
      <c r="V24" s="84"/>
      <c r="W24" s="84"/>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75"/>
    </row>
    <row r="25" spans="1:72" s="64" customFormat="1" ht="67.900000000000006" customHeight="1" x14ac:dyDescent="0.25">
      <c r="A25" s="100"/>
      <c r="B25" s="103" t="s">
        <v>64</v>
      </c>
      <c r="C25" s="139" t="s">
        <v>210</v>
      </c>
      <c r="D25" s="104"/>
      <c r="E25" s="105" t="s">
        <v>10</v>
      </c>
      <c r="F25" s="106"/>
      <c r="G25" s="107"/>
      <c r="H25" s="107"/>
      <c r="I25" s="107"/>
      <c r="J25" s="108"/>
      <c r="K25" s="72"/>
      <c r="L25" s="84"/>
      <c r="M25" s="92"/>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75"/>
    </row>
    <row r="26" spans="1:72" s="64" customFormat="1" ht="72.599999999999994" customHeight="1" x14ac:dyDescent="0.25">
      <c r="A26" s="100"/>
      <c r="B26" s="65" t="s">
        <v>66</v>
      </c>
      <c r="C26" s="66" t="s">
        <v>206</v>
      </c>
      <c r="D26" s="66"/>
      <c r="E26" s="67" t="s">
        <v>11</v>
      </c>
      <c r="F26" s="109"/>
      <c r="G26" s="67"/>
      <c r="H26" s="69">
        <v>44378</v>
      </c>
      <c r="I26" s="70">
        <v>1825</v>
      </c>
      <c r="J26" s="71"/>
      <c r="K26" s="72"/>
      <c r="L26" s="73"/>
      <c r="M26" s="74"/>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5"/>
    </row>
    <row r="27" spans="1:72" s="64" customFormat="1" ht="45" x14ac:dyDescent="0.25">
      <c r="A27" s="100"/>
      <c r="B27" s="17" t="s">
        <v>80</v>
      </c>
      <c r="C27" s="76" t="s">
        <v>208</v>
      </c>
      <c r="D27" s="76" t="s">
        <v>49</v>
      </c>
      <c r="E27" s="77" t="s">
        <v>12</v>
      </c>
      <c r="F27" s="101" t="s">
        <v>59</v>
      </c>
      <c r="G27" s="78"/>
      <c r="H27" s="79">
        <v>44562</v>
      </c>
      <c r="I27" s="78">
        <v>365</v>
      </c>
      <c r="J27" s="80" t="s">
        <v>60</v>
      </c>
      <c r="K27" s="124"/>
      <c r="L27" s="82"/>
      <c r="M27" s="83"/>
      <c r="N27" s="82"/>
      <c r="O27" s="82"/>
      <c r="P27" s="82"/>
      <c r="Q27" s="82"/>
      <c r="R27" s="82"/>
      <c r="S27" s="82"/>
      <c r="T27" s="82"/>
      <c r="U27" s="82"/>
      <c r="V27" s="82"/>
      <c r="W27" s="82"/>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75"/>
    </row>
    <row r="28" spans="1:72" s="64" customFormat="1" ht="51" customHeight="1" x14ac:dyDescent="0.25">
      <c r="A28" s="100"/>
      <c r="B28" s="85" t="s">
        <v>261</v>
      </c>
      <c r="C28" s="86" t="s">
        <v>208</v>
      </c>
      <c r="D28" s="86" t="s">
        <v>49</v>
      </c>
      <c r="E28" s="87" t="s">
        <v>13</v>
      </c>
      <c r="F28" s="102" t="s">
        <v>59</v>
      </c>
      <c r="G28" s="88"/>
      <c r="H28" s="89"/>
      <c r="I28" s="88"/>
      <c r="J28" s="90" t="s">
        <v>61</v>
      </c>
      <c r="K28" s="124"/>
      <c r="L28" s="84"/>
      <c r="M28" s="92"/>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75"/>
    </row>
    <row r="29" spans="1:72" s="64" customFormat="1" ht="52.9" customHeight="1" x14ac:dyDescent="0.25">
      <c r="A29" s="100"/>
      <c r="B29" s="148" t="s">
        <v>67</v>
      </c>
      <c r="C29" s="125" t="s">
        <v>207</v>
      </c>
      <c r="D29" s="125" t="s">
        <v>212</v>
      </c>
      <c r="E29" s="149" t="s">
        <v>12</v>
      </c>
      <c r="F29" s="126" t="s">
        <v>68</v>
      </c>
      <c r="G29" s="126"/>
      <c r="H29" s="151">
        <v>44197</v>
      </c>
      <c r="I29" s="126">
        <v>365</v>
      </c>
      <c r="J29" s="152" t="s">
        <v>61</v>
      </c>
      <c r="K29" s="72"/>
      <c r="L29" s="82"/>
      <c r="M29" s="83"/>
      <c r="N29" s="82"/>
      <c r="O29" s="82"/>
      <c r="P29" s="82"/>
      <c r="Q29" s="82"/>
      <c r="R29" s="82"/>
      <c r="S29" s="82"/>
      <c r="T29" s="82"/>
      <c r="U29" s="82"/>
      <c r="V29" s="82"/>
      <c r="W29" s="82"/>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75"/>
    </row>
    <row r="30" spans="1:72" s="64" customFormat="1" ht="54" customHeight="1" x14ac:dyDescent="0.25">
      <c r="A30" s="100" t="s">
        <v>69</v>
      </c>
      <c r="B30" s="150" t="s">
        <v>70</v>
      </c>
      <c r="C30" s="125" t="s">
        <v>208</v>
      </c>
      <c r="D30" s="125" t="s">
        <v>212</v>
      </c>
      <c r="E30" s="149" t="s">
        <v>13</v>
      </c>
      <c r="F30" s="126" t="s">
        <v>68</v>
      </c>
      <c r="G30" s="126"/>
      <c r="H30" s="153"/>
      <c r="I30" s="126"/>
      <c r="J30" s="152" t="s">
        <v>61</v>
      </c>
      <c r="K30" s="72"/>
      <c r="L30" s="84"/>
      <c r="M30" s="92"/>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75"/>
    </row>
    <row r="31" spans="1:72" s="64" customFormat="1" ht="42.6" customHeight="1" x14ac:dyDescent="0.25">
      <c r="A31" s="100"/>
      <c r="B31" s="148" t="s">
        <v>72</v>
      </c>
      <c r="C31" s="125" t="s">
        <v>208</v>
      </c>
      <c r="D31" s="125" t="s">
        <v>212</v>
      </c>
      <c r="E31" s="149" t="s">
        <v>12</v>
      </c>
      <c r="F31" s="126" t="s">
        <v>68</v>
      </c>
      <c r="G31" s="126"/>
      <c r="H31" s="154">
        <v>44470</v>
      </c>
      <c r="I31" s="126">
        <v>365</v>
      </c>
      <c r="J31" s="152"/>
      <c r="K31" s="72"/>
      <c r="L31" s="82"/>
      <c r="M31" s="83"/>
      <c r="N31" s="82"/>
      <c r="O31" s="82"/>
      <c r="P31" s="82"/>
      <c r="Q31" s="82"/>
      <c r="R31" s="82"/>
      <c r="S31" s="82"/>
      <c r="T31" s="82"/>
      <c r="U31" s="82"/>
      <c r="V31" s="82"/>
      <c r="W31" s="82"/>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75"/>
    </row>
    <row r="32" spans="1:72" s="64" customFormat="1" ht="44.45" customHeight="1" x14ac:dyDescent="0.25">
      <c r="A32" s="100"/>
      <c r="B32" s="150" t="s">
        <v>73</v>
      </c>
      <c r="C32" s="125" t="s">
        <v>208</v>
      </c>
      <c r="D32" s="125" t="s">
        <v>212</v>
      </c>
      <c r="E32" s="149" t="s">
        <v>13</v>
      </c>
      <c r="F32" s="126" t="s">
        <v>68</v>
      </c>
      <c r="G32" s="126"/>
      <c r="H32" s="126"/>
      <c r="I32" s="126"/>
      <c r="J32" s="152"/>
      <c r="K32" s="72"/>
      <c r="L32" s="84"/>
      <c r="M32" s="92"/>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75"/>
    </row>
    <row r="33" spans="1:72" s="64" customFormat="1" ht="66.599999999999994" customHeight="1" x14ac:dyDescent="0.25">
      <c r="A33" s="100"/>
      <c r="B33" s="148" t="s">
        <v>74</v>
      </c>
      <c r="C33" s="125" t="s">
        <v>208</v>
      </c>
      <c r="D33" s="125" t="s">
        <v>212</v>
      </c>
      <c r="E33" s="149" t="s">
        <v>12</v>
      </c>
      <c r="F33" s="126" t="s">
        <v>211</v>
      </c>
      <c r="G33" s="126"/>
      <c r="H33" s="154">
        <v>44621</v>
      </c>
      <c r="I33" s="126">
        <v>730</v>
      </c>
      <c r="J33" s="152" t="s">
        <v>60</v>
      </c>
      <c r="K33" s="72"/>
      <c r="L33" s="82"/>
      <c r="M33" s="83"/>
      <c r="N33" s="82"/>
      <c r="O33" s="82"/>
      <c r="P33" s="82"/>
      <c r="Q33" s="82"/>
      <c r="R33" s="82"/>
      <c r="S33" s="82"/>
      <c r="T33" s="82"/>
      <c r="U33" s="82"/>
      <c r="V33" s="82"/>
      <c r="W33" s="82"/>
      <c r="X33" s="82"/>
      <c r="Y33" s="82"/>
      <c r="Z33" s="82"/>
      <c r="AA33" s="82"/>
      <c r="AB33" s="82"/>
      <c r="AC33" s="82"/>
      <c r="AD33" s="82"/>
      <c r="AE33" s="82"/>
      <c r="AF33" s="82"/>
      <c r="AG33" s="82"/>
      <c r="AH33" s="82"/>
      <c r="AI33" s="82"/>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75"/>
    </row>
    <row r="34" spans="1:72" s="64" customFormat="1" ht="54" customHeight="1" x14ac:dyDescent="0.25">
      <c r="A34" s="100"/>
      <c r="B34" s="150" t="s">
        <v>76</v>
      </c>
      <c r="C34" s="125" t="s">
        <v>208</v>
      </c>
      <c r="D34" s="125" t="s">
        <v>212</v>
      </c>
      <c r="E34" s="149" t="s">
        <v>13</v>
      </c>
      <c r="F34" s="126" t="s">
        <v>68</v>
      </c>
      <c r="G34" s="126"/>
      <c r="H34" s="126"/>
      <c r="I34" s="126"/>
      <c r="J34" s="152" t="s">
        <v>61</v>
      </c>
      <c r="K34" s="72"/>
      <c r="L34" s="84"/>
      <c r="M34" s="92"/>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75"/>
    </row>
    <row r="35" spans="1:72" s="64" customFormat="1" ht="61.9" customHeight="1" x14ac:dyDescent="0.25">
      <c r="A35" s="100"/>
      <c r="B35" s="148" t="s">
        <v>78</v>
      </c>
      <c r="C35" s="125" t="s">
        <v>208</v>
      </c>
      <c r="D35" s="125" t="s">
        <v>212</v>
      </c>
      <c r="E35" s="149" t="s">
        <v>12</v>
      </c>
      <c r="F35" s="126" t="s">
        <v>68</v>
      </c>
      <c r="G35" s="126"/>
      <c r="H35" s="154">
        <v>44562</v>
      </c>
      <c r="I35" s="126">
        <v>365</v>
      </c>
      <c r="J35" s="152"/>
      <c r="K35" s="72"/>
      <c r="L35" s="82"/>
      <c r="M35" s="83"/>
      <c r="N35" s="82"/>
      <c r="O35" s="82"/>
      <c r="P35" s="82"/>
      <c r="Q35" s="82"/>
      <c r="R35" s="82"/>
      <c r="S35" s="82"/>
      <c r="T35" s="82"/>
      <c r="U35" s="82"/>
      <c r="V35" s="82"/>
      <c r="W35" s="82"/>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75"/>
    </row>
    <row r="36" spans="1:72" s="64" customFormat="1" ht="57.6" customHeight="1" x14ac:dyDescent="0.25">
      <c r="A36" s="100"/>
      <c r="B36" s="150" t="s">
        <v>79</v>
      </c>
      <c r="C36" s="125" t="s">
        <v>208</v>
      </c>
      <c r="D36" s="125" t="s">
        <v>212</v>
      </c>
      <c r="E36" s="149" t="s">
        <v>13</v>
      </c>
      <c r="F36" s="126" t="s">
        <v>68</v>
      </c>
      <c r="G36" s="126"/>
      <c r="H36" s="126"/>
      <c r="I36" s="126"/>
      <c r="J36" s="152"/>
      <c r="K36" s="72"/>
      <c r="L36" s="84"/>
      <c r="M36" s="92"/>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75"/>
    </row>
    <row r="37" spans="1:72" s="64" customFormat="1" ht="51" customHeight="1" x14ac:dyDescent="0.25">
      <c r="A37" s="100"/>
      <c r="B37" s="119" t="s">
        <v>71</v>
      </c>
      <c r="C37" s="120" t="s">
        <v>208</v>
      </c>
      <c r="D37" s="120" t="s">
        <v>212</v>
      </c>
      <c r="E37" s="166" t="s">
        <v>12</v>
      </c>
      <c r="F37" s="121" t="s">
        <v>68</v>
      </c>
      <c r="G37" s="121"/>
      <c r="H37" s="167">
        <v>44743</v>
      </c>
      <c r="I37" s="121">
        <v>365</v>
      </c>
      <c r="J37" s="123" t="s">
        <v>61</v>
      </c>
      <c r="K37" s="72"/>
      <c r="L37" s="82"/>
      <c r="M37" s="83"/>
      <c r="N37" s="82"/>
      <c r="O37" s="82"/>
      <c r="P37" s="82"/>
      <c r="Q37" s="82"/>
      <c r="R37" s="82"/>
      <c r="S37" s="82"/>
      <c r="T37" s="82"/>
      <c r="U37" s="82"/>
      <c r="V37" s="82"/>
      <c r="W37" s="82"/>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75"/>
    </row>
    <row r="38" spans="1:72" s="64" customFormat="1" ht="48.6" customHeight="1" x14ac:dyDescent="0.25">
      <c r="A38" s="100"/>
      <c r="B38" s="168" t="s">
        <v>254</v>
      </c>
      <c r="C38" s="120" t="s">
        <v>208</v>
      </c>
      <c r="D38" s="120" t="s">
        <v>212</v>
      </c>
      <c r="E38" s="166" t="s">
        <v>13</v>
      </c>
      <c r="F38" s="121" t="s">
        <v>68</v>
      </c>
      <c r="G38" s="121"/>
      <c r="H38" s="122"/>
      <c r="I38" s="121"/>
      <c r="J38" s="123" t="s">
        <v>61</v>
      </c>
      <c r="K38" s="72"/>
      <c r="L38" s="84"/>
      <c r="M38" s="92"/>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75"/>
    </row>
    <row r="39" spans="1:72" s="64" customFormat="1" ht="54.6" customHeight="1" x14ac:dyDescent="0.25">
      <c r="A39" s="100"/>
      <c r="B39" s="93" t="s">
        <v>77</v>
      </c>
      <c r="C39" s="120" t="s">
        <v>208</v>
      </c>
      <c r="D39" s="120" t="s">
        <v>212</v>
      </c>
      <c r="E39" s="95" t="s">
        <v>12</v>
      </c>
      <c r="F39" s="121" t="s">
        <v>68</v>
      </c>
      <c r="G39" s="95"/>
      <c r="H39" s="95"/>
      <c r="I39" s="95"/>
      <c r="J39" s="97"/>
      <c r="K39" s="72"/>
      <c r="L39" s="84"/>
      <c r="M39" s="92"/>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75"/>
    </row>
    <row r="40" spans="1:72" s="64" customFormat="1" ht="65.45" customHeight="1" x14ac:dyDescent="0.25">
      <c r="A40" s="100"/>
      <c r="B40" s="65" t="s">
        <v>81</v>
      </c>
      <c r="C40" s="66" t="s">
        <v>213</v>
      </c>
      <c r="D40" s="66"/>
      <c r="E40" s="67" t="s">
        <v>11</v>
      </c>
      <c r="F40" s="68"/>
      <c r="G40" s="67"/>
      <c r="H40" s="69">
        <v>44378</v>
      </c>
      <c r="I40" s="67"/>
      <c r="J40" s="71"/>
      <c r="K40" s="72"/>
      <c r="L40" s="84"/>
      <c r="M40" s="92"/>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75"/>
    </row>
    <row r="41" spans="1:72" s="64" customFormat="1" ht="55.15" customHeight="1" x14ac:dyDescent="0.25">
      <c r="A41" s="100"/>
      <c r="B41" s="17" t="s">
        <v>82</v>
      </c>
      <c r="C41" s="158" t="s">
        <v>214</v>
      </c>
      <c r="D41" s="76" t="s">
        <v>49</v>
      </c>
      <c r="E41" s="77" t="s">
        <v>12</v>
      </c>
      <c r="F41" s="101" t="s">
        <v>83</v>
      </c>
      <c r="G41" s="76" t="s">
        <v>262</v>
      </c>
      <c r="H41" s="111">
        <v>44378</v>
      </c>
      <c r="I41" s="78">
        <v>365</v>
      </c>
      <c r="J41" s="80" t="s">
        <v>60</v>
      </c>
      <c r="K41" s="124"/>
      <c r="L41" s="82"/>
      <c r="M41" s="83"/>
      <c r="N41" s="82"/>
      <c r="O41" s="82"/>
      <c r="P41" s="82"/>
      <c r="Q41" s="82"/>
      <c r="R41" s="82"/>
      <c r="S41" s="82"/>
      <c r="T41" s="82"/>
      <c r="U41" s="82"/>
      <c r="V41" s="82"/>
      <c r="W41" s="82"/>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75"/>
    </row>
    <row r="42" spans="1:72" s="64" customFormat="1" ht="64.900000000000006" customHeight="1" x14ac:dyDescent="0.25">
      <c r="A42" s="100"/>
      <c r="B42" s="85" t="s">
        <v>84</v>
      </c>
      <c r="C42" s="159" t="s">
        <v>214</v>
      </c>
      <c r="D42" s="86" t="s">
        <v>49</v>
      </c>
      <c r="E42" s="87" t="s">
        <v>13</v>
      </c>
      <c r="F42" s="102" t="s">
        <v>83</v>
      </c>
      <c r="G42" s="88"/>
      <c r="H42" s="112"/>
      <c r="I42" s="88"/>
      <c r="J42" s="90" t="s">
        <v>60</v>
      </c>
      <c r="K42" s="124"/>
      <c r="L42" s="84"/>
      <c r="M42" s="92"/>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75"/>
    </row>
    <row r="43" spans="1:72" s="64" customFormat="1" ht="57.6" customHeight="1" x14ac:dyDescent="0.25">
      <c r="A43" s="100"/>
      <c r="B43" s="17" t="s">
        <v>85</v>
      </c>
      <c r="C43" s="158" t="s">
        <v>214</v>
      </c>
      <c r="D43" s="76" t="s">
        <v>49</v>
      </c>
      <c r="E43" s="77" t="s">
        <v>12</v>
      </c>
      <c r="F43" s="101" t="s">
        <v>86</v>
      </c>
      <c r="G43" s="78"/>
      <c r="H43" s="111">
        <v>44562</v>
      </c>
      <c r="I43" s="78">
        <v>365</v>
      </c>
      <c r="J43" s="80" t="s">
        <v>87</v>
      </c>
      <c r="K43" s="124"/>
      <c r="L43" s="82"/>
      <c r="M43" s="83"/>
      <c r="N43" s="82"/>
      <c r="O43" s="82"/>
      <c r="P43" s="82"/>
      <c r="Q43" s="82"/>
      <c r="R43" s="82"/>
      <c r="S43" s="82"/>
      <c r="T43" s="82"/>
      <c r="U43" s="82"/>
      <c r="V43" s="82"/>
      <c r="W43" s="82"/>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75"/>
    </row>
    <row r="44" spans="1:72" s="64" customFormat="1" ht="55.15" customHeight="1" x14ac:dyDescent="0.25">
      <c r="A44" s="100"/>
      <c r="B44" s="85" t="s">
        <v>88</v>
      </c>
      <c r="C44" s="159" t="s">
        <v>214</v>
      </c>
      <c r="D44" s="86" t="s">
        <v>49</v>
      </c>
      <c r="E44" s="87" t="s">
        <v>13</v>
      </c>
      <c r="F44" s="102" t="s">
        <v>86</v>
      </c>
      <c r="G44" s="88"/>
      <c r="H44" s="112"/>
      <c r="I44" s="88"/>
      <c r="J44" s="90" t="s">
        <v>87</v>
      </c>
      <c r="K44" s="124"/>
      <c r="L44" s="84"/>
      <c r="M44" s="92"/>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75"/>
    </row>
    <row r="45" spans="1:72" s="64" customFormat="1" ht="65.45" customHeight="1" x14ac:dyDescent="0.25">
      <c r="A45" s="100"/>
      <c r="B45" s="93" t="s">
        <v>89</v>
      </c>
      <c r="C45" s="157" t="s">
        <v>214</v>
      </c>
      <c r="D45" s="94" t="s">
        <v>49</v>
      </c>
      <c r="E45" s="95" t="s">
        <v>12</v>
      </c>
      <c r="F45" s="96"/>
      <c r="G45" s="95"/>
      <c r="H45" s="95"/>
      <c r="I45" s="95"/>
      <c r="J45" s="97"/>
      <c r="K45" s="72"/>
      <c r="L45" s="84"/>
      <c r="M45" s="92"/>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75"/>
    </row>
    <row r="46" spans="1:72" s="64" customFormat="1" ht="45" customHeight="1" x14ac:dyDescent="0.25">
      <c r="A46" s="100"/>
      <c r="B46" s="93" t="s">
        <v>90</v>
      </c>
      <c r="C46" s="157" t="s">
        <v>214</v>
      </c>
      <c r="D46" s="94" t="s">
        <v>49</v>
      </c>
      <c r="E46" s="95" t="s">
        <v>12</v>
      </c>
      <c r="F46" s="96"/>
      <c r="G46" s="95"/>
      <c r="H46" s="95"/>
      <c r="I46" s="95"/>
      <c r="J46" s="97"/>
      <c r="K46" s="72"/>
      <c r="L46" s="84"/>
      <c r="M46" s="92"/>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75"/>
    </row>
    <row r="47" spans="1:72" s="64" customFormat="1" ht="43.9" customHeight="1" x14ac:dyDescent="0.25">
      <c r="A47" s="100"/>
      <c r="B47" s="103" t="s">
        <v>91</v>
      </c>
      <c r="C47" s="139" t="s">
        <v>215</v>
      </c>
      <c r="D47" s="104"/>
      <c r="E47" s="105" t="s">
        <v>10</v>
      </c>
      <c r="F47" s="106"/>
      <c r="G47" s="107"/>
      <c r="H47" s="107"/>
      <c r="I47" s="107"/>
      <c r="J47" s="108"/>
      <c r="K47" s="72"/>
      <c r="L47" s="84"/>
      <c r="M47" s="92"/>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75"/>
    </row>
    <row r="48" spans="1:72" s="64" customFormat="1" ht="51" customHeight="1" x14ac:dyDescent="0.25">
      <c r="A48" s="100"/>
      <c r="B48" s="113" t="s">
        <v>93</v>
      </c>
      <c r="C48" s="66" t="s">
        <v>216</v>
      </c>
      <c r="D48" s="66"/>
      <c r="E48" s="67" t="s">
        <v>11</v>
      </c>
      <c r="F48" s="68"/>
      <c r="G48" s="67"/>
      <c r="H48" s="69">
        <v>44378</v>
      </c>
      <c r="I48" s="70">
        <v>1825</v>
      </c>
      <c r="J48" s="71"/>
      <c r="K48" s="72"/>
      <c r="L48" s="73"/>
      <c r="M48" s="74"/>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5"/>
    </row>
    <row r="49" spans="1:72" s="64" customFormat="1" ht="60.6" customHeight="1" x14ac:dyDescent="0.25">
      <c r="A49" s="100"/>
      <c r="B49" s="17" t="s">
        <v>94</v>
      </c>
      <c r="C49" s="158" t="s">
        <v>217</v>
      </c>
      <c r="D49" s="76"/>
      <c r="E49" s="77" t="s">
        <v>12</v>
      </c>
      <c r="F49" s="125" t="s">
        <v>218</v>
      </c>
      <c r="G49" s="78"/>
      <c r="H49" s="111">
        <v>44562</v>
      </c>
      <c r="I49" s="78">
        <v>365</v>
      </c>
      <c r="J49" s="80" t="s">
        <v>61</v>
      </c>
      <c r="K49" s="124"/>
      <c r="L49" s="82"/>
      <c r="M49" s="83"/>
      <c r="N49" s="82"/>
      <c r="O49" s="82"/>
      <c r="P49" s="82"/>
      <c r="Q49" s="82"/>
      <c r="R49" s="82"/>
      <c r="S49" s="82"/>
      <c r="T49" s="82"/>
      <c r="U49" s="82"/>
      <c r="V49" s="82"/>
      <c r="W49" s="82"/>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75"/>
    </row>
    <row r="50" spans="1:72" s="64" customFormat="1" ht="52.9" customHeight="1" x14ac:dyDescent="0.25">
      <c r="A50" s="100"/>
      <c r="B50" s="85" t="s">
        <v>95</v>
      </c>
      <c r="C50" s="159" t="s">
        <v>217</v>
      </c>
      <c r="D50" s="86"/>
      <c r="E50" s="87" t="s">
        <v>13</v>
      </c>
      <c r="F50" s="125" t="s">
        <v>218</v>
      </c>
      <c r="G50" s="88"/>
      <c r="H50" s="112"/>
      <c r="I50" s="88"/>
      <c r="J50" s="90" t="s">
        <v>61</v>
      </c>
      <c r="K50" s="124"/>
      <c r="L50" s="84"/>
      <c r="M50" s="92"/>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75"/>
    </row>
    <row r="51" spans="1:72" s="64" customFormat="1" ht="55.9" customHeight="1" x14ac:dyDescent="0.25">
      <c r="A51" s="100"/>
      <c r="B51" s="17" t="s">
        <v>96</v>
      </c>
      <c r="C51" s="158" t="s">
        <v>217</v>
      </c>
      <c r="D51" s="76"/>
      <c r="E51" s="77" t="s">
        <v>12</v>
      </c>
      <c r="F51" s="125" t="s">
        <v>218</v>
      </c>
      <c r="G51" s="78"/>
      <c r="H51" s="111">
        <v>44562</v>
      </c>
      <c r="I51" s="78">
        <v>365</v>
      </c>
      <c r="J51" s="80" t="s">
        <v>60</v>
      </c>
      <c r="K51" s="124"/>
      <c r="L51" s="82"/>
      <c r="M51" s="83"/>
      <c r="N51" s="82"/>
      <c r="O51" s="82"/>
      <c r="P51" s="82"/>
      <c r="Q51" s="82"/>
      <c r="R51" s="82"/>
      <c r="S51" s="82"/>
      <c r="T51" s="82"/>
      <c r="U51" s="82"/>
      <c r="V51" s="82"/>
      <c r="W51" s="82"/>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75"/>
    </row>
    <row r="52" spans="1:72" s="64" customFormat="1" ht="54" customHeight="1" x14ac:dyDescent="0.25">
      <c r="A52" s="100"/>
      <c r="B52" s="85" t="s">
        <v>97</v>
      </c>
      <c r="C52" s="159" t="s">
        <v>217</v>
      </c>
      <c r="D52" s="86"/>
      <c r="E52" s="87" t="s">
        <v>13</v>
      </c>
      <c r="F52" s="125" t="s">
        <v>218</v>
      </c>
      <c r="G52" s="88"/>
      <c r="H52" s="112"/>
      <c r="I52" s="88"/>
      <c r="J52" s="90" t="s">
        <v>60</v>
      </c>
      <c r="K52" s="124"/>
      <c r="L52" s="84"/>
      <c r="M52" s="92"/>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75"/>
    </row>
    <row r="53" spans="1:72" s="64" customFormat="1" ht="48.6" customHeight="1" x14ac:dyDescent="0.25">
      <c r="A53" s="100"/>
      <c r="B53" s="93" t="s">
        <v>98</v>
      </c>
      <c r="C53" s="157" t="s">
        <v>217</v>
      </c>
      <c r="D53" s="94"/>
      <c r="E53" s="95" t="s">
        <v>12</v>
      </c>
      <c r="F53" s="120" t="s">
        <v>218</v>
      </c>
      <c r="G53" s="95"/>
      <c r="H53" s="114">
        <v>44743</v>
      </c>
      <c r="I53" s="95">
        <v>365</v>
      </c>
      <c r="J53" s="97"/>
      <c r="K53" s="72"/>
      <c r="L53" s="84"/>
      <c r="M53" s="92"/>
      <c r="N53" s="84"/>
      <c r="O53" s="84"/>
      <c r="P53" s="84"/>
      <c r="Q53" s="84"/>
      <c r="R53" s="84"/>
      <c r="S53" s="84"/>
      <c r="T53" s="84"/>
      <c r="U53" s="84"/>
      <c r="V53" s="84"/>
      <c r="W53" s="84"/>
      <c r="X53" s="82"/>
      <c r="Y53" s="82"/>
      <c r="Z53" s="82"/>
      <c r="AA53" s="82"/>
      <c r="AB53" s="82"/>
      <c r="AC53" s="82"/>
      <c r="AD53" s="82"/>
      <c r="AE53" s="82"/>
      <c r="AF53" s="82"/>
      <c r="AG53" s="82"/>
      <c r="AH53" s="82"/>
      <c r="AI53" s="82"/>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75"/>
    </row>
    <row r="54" spans="1:72" s="64" customFormat="1" ht="56.45" customHeight="1" x14ac:dyDescent="0.25">
      <c r="A54" s="100"/>
      <c r="B54" s="110" t="s">
        <v>99</v>
      </c>
      <c r="C54" s="157" t="s">
        <v>217</v>
      </c>
      <c r="D54" s="94"/>
      <c r="E54" s="95" t="s">
        <v>13</v>
      </c>
      <c r="F54" s="120" t="s">
        <v>218</v>
      </c>
      <c r="G54" s="95"/>
      <c r="H54" s="115"/>
      <c r="I54" s="95"/>
      <c r="J54" s="97"/>
      <c r="K54" s="72"/>
      <c r="L54" s="84"/>
      <c r="M54" s="92"/>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75"/>
    </row>
    <row r="55" spans="1:72" s="64" customFormat="1" ht="56.45" customHeight="1" x14ac:dyDescent="0.25">
      <c r="A55" s="100"/>
      <c r="B55" s="65" t="s">
        <v>100</v>
      </c>
      <c r="C55" s="66" t="s">
        <v>219</v>
      </c>
      <c r="D55" s="66"/>
      <c r="E55" s="67" t="s">
        <v>11</v>
      </c>
      <c r="F55" s="68"/>
      <c r="G55" s="67"/>
      <c r="H55" s="116">
        <v>44378</v>
      </c>
      <c r="I55" s="67">
        <v>730</v>
      </c>
      <c r="J55" s="71"/>
      <c r="K55" s="72"/>
      <c r="L55" s="73"/>
      <c r="M55" s="74"/>
      <c r="N55" s="73"/>
      <c r="O55" s="73"/>
      <c r="P55" s="73"/>
      <c r="Q55" s="73"/>
      <c r="R55" s="73"/>
      <c r="S55" s="73"/>
      <c r="T55" s="73"/>
      <c r="U55" s="73"/>
      <c r="V55" s="73"/>
      <c r="W55" s="73"/>
      <c r="X55" s="73"/>
      <c r="Y55" s="73"/>
      <c r="Z55" s="73"/>
      <c r="AA55" s="73"/>
      <c r="AB55" s="73"/>
      <c r="AC55" s="73"/>
      <c r="AD55" s="73"/>
      <c r="AE55" s="73"/>
      <c r="AF55" s="73"/>
      <c r="AG55" s="73"/>
      <c r="AH55" s="73"/>
      <c r="AI55" s="73"/>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75"/>
    </row>
    <row r="56" spans="1:72" s="64" customFormat="1" ht="57.6" customHeight="1" x14ac:dyDescent="0.25">
      <c r="A56" s="100"/>
      <c r="B56" s="17" t="s">
        <v>101</v>
      </c>
      <c r="C56" s="155" t="s">
        <v>219</v>
      </c>
      <c r="D56" s="76" t="s">
        <v>45</v>
      </c>
      <c r="E56" s="77" t="s">
        <v>12</v>
      </c>
      <c r="F56" s="76" t="s">
        <v>102</v>
      </c>
      <c r="G56" s="78" t="s">
        <v>245</v>
      </c>
      <c r="H56" s="111">
        <v>44378</v>
      </c>
      <c r="I56" s="78">
        <v>730</v>
      </c>
      <c r="J56" s="80" t="s">
        <v>103</v>
      </c>
      <c r="K56" s="124"/>
      <c r="L56" s="82"/>
      <c r="M56" s="83"/>
      <c r="N56" s="82"/>
      <c r="O56" s="82"/>
      <c r="P56" s="82"/>
      <c r="Q56" s="82"/>
      <c r="R56" s="82"/>
      <c r="S56" s="82"/>
      <c r="T56" s="82"/>
      <c r="U56" s="82"/>
      <c r="V56" s="82"/>
      <c r="W56" s="82"/>
      <c r="X56" s="82"/>
      <c r="Y56" s="82"/>
      <c r="Z56" s="82"/>
      <c r="AA56" s="82"/>
      <c r="AB56" s="82"/>
      <c r="AC56" s="82"/>
      <c r="AD56" s="82"/>
      <c r="AE56" s="82"/>
      <c r="AF56" s="82"/>
      <c r="AG56" s="82"/>
      <c r="AH56" s="82"/>
      <c r="AI56" s="82"/>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75"/>
    </row>
    <row r="57" spans="1:72" s="64" customFormat="1" ht="62.45" customHeight="1" x14ac:dyDescent="0.25">
      <c r="A57" s="100"/>
      <c r="B57" s="85" t="s">
        <v>104</v>
      </c>
      <c r="C57" s="156" t="s">
        <v>219</v>
      </c>
      <c r="D57" s="86" t="s">
        <v>45</v>
      </c>
      <c r="E57" s="87" t="s">
        <v>13</v>
      </c>
      <c r="F57" s="86" t="s">
        <v>102</v>
      </c>
      <c r="G57" s="88" t="s">
        <v>245</v>
      </c>
      <c r="H57" s="112"/>
      <c r="I57" s="88"/>
      <c r="J57" s="90" t="s">
        <v>103</v>
      </c>
      <c r="K57" s="124"/>
      <c r="L57" s="84"/>
      <c r="M57" s="92"/>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75"/>
    </row>
    <row r="58" spans="1:72" s="64" customFormat="1" ht="75.599999999999994" customHeight="1" x14ac:dyDescent="0.25">
      <c r="A58" s="100"/>
      <c r="B58" s="17" t="s">
        <v>105</v>
      </c>
      <c r="C58" s="155" t="s">
        <v>219</v>
      </c>
      <c r="D58" s="76" t="s">
        <v>45</v>
      </c>
      <c r="E58" s="77" t="s">
        <v>12</v>
      </c>
      <c r="F58" s="76" t="s">
        <v>102</v>
      </c>
      <c r="G58" s="76" t="s">
        <v>255</v>
      </c>
      <c r="H58" s="111">
        <v>44378</v>
      </c>
      <c r="I58" s="78">
        <v>730</v>
      </c>
      <c r="J58" s="80" t="s">
        <v>103</v>
      </c>
      <c r="K58" s="124"/>
      <c r="L58" s="82"/>
      <c r="M58" s="83"/>
      <c r="N58" s="82"/>
      <c r="O58" s="82"/>
      <c r="P58" s="82"/>
      <c r="Q58" s="82"/>
      <c r="R58" s="82"/>
      <c r="S58" s="82"/>
      <c r="T58" s="82"/>
      <c r="U58" s="82"/>
      <c r="V58" s="82"/>
      <c r="W58" s="82"/>
      <c r="X58" s="82"/>
      <c r="Y58" s="82"/>
      <c r="Z58" s="82"/>
      <c r="AA58" s="82"/>
      <c r="AB58" s="82"/>
      <c r="AC58" s="82"/>
      <c r="AD58" s="82"/>
      <c r="AE58" s="82"/>
      <c r="AF58" s="82"/>
      <c r="AG58" s="82"/>
      <c r="AH58" s="82"/>
      <c r="AI58" s="82"/>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75"/>
    </row>
    <row r="59" spans="1:72" s="64" customFormat="1" ht="58.15" customHeight="1" x14ac:dyDescent="0.25">
      <c r="A59" s="100"/>
      <c r="B59" s="85" t="s">
        <v>106</v>
      </c>
      <c r="C59" s="156" t="s">
        <v>219</v>
      </c>
      <c r="D59" s="86" t="s">
        <v>45</v>
      </c>
      <c r="E59" s="87" t="s">
        <v>13</v>
      </c>
      <c r="F59" s="86" t="s">
        <v>102</v>
      </c>
      <c r="G59" s="88" t="s">
        <v>246</v>
      </c>
      <c r="H59" s="165">
        <v>44378</v>
      </c>
      <c r="I59" s="88"/>
      <c r="J59" s="90" t="s">
        <v>103</v>
      </c>
      <c r="K59" s="124"/>
      <c r="L59" s="84"/>
      <c r="M59" s="92"/>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75"/>
    </row>
    <row r="60" spans="1:72" s="64" customFormat="1" ht="55.9" customHeight="1" x14ac:dyDescent="0.25">
      <c r="A60" s="100"/>
      <c r="B60" s="93" t="s">
        <v>107</v>
      </c>
      <c r="C60" s="160" t="s">
        <v>219</v>
      </c>
      <c r="D60" s="94" t="s">
        <v>49</v>
      </c>
      <c r="E60" s="95" t="s">
        <v>12</v>
      </c>
      <c r="F60" s="96"/>
      <c r="G60" s="95"/>
      <c r="H60" s="95"/>
      <c r="I60" s="95"/>
      <c r="J60" s="97"/>
      <c r="K60" s="72"/>
      <c r="L60" s="84"/>
      <c r="M60" s="92"/>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75"/>
    </row>
    <row r="61" spans="1:72" s="64" customFormat="1" ht="49.9" customHeight="1" x14ac:dyDescent="0.25">
      <c r="A61" s="100"/>
      <c r="B61" s="65" t="s">
        <v>108</v>
      </c>
      <c r="C61" s="66" t="s">
        <v>220</v>
      </c>
      <c r="D61" s="66"/>
      <c r="E61" s="67" t="s">
        <v>11</v>
      </c>
      <c r="F61" s="68"/>
      <c r="G61" s="67"/>
      <c r="H61" s="116">
        <v>44378</v>
      </c>
      <c r="I61" s="67">
        <v>730</v>
      </c>
      <c r="J61" s="71"/>
      <c r="K61" s="72"/>
      <c r="L61" s="73"/>
      <c r="M61" s="74"/>
      <c r="N61" s="73"/>
      <c r="O61" s="73"/>
      <c r="P61" s="73"/>
      <c r="Q61" s="73"/>
      <c r="R61" s="73"/>
      <c r="S61" s="73"/>
      <c r="T61" s="73"/>
      <c r="U61" s="73"/>
      <c r="V61" s="73"/>
      <c r="W61" s="73"/>
      <c r="X61" s="73"/>
      <c r="Y61" s="73"/>
      <c r="Z61" s="73"/>
      <c r="AA61" s="73"/>
      <c r="AB61" s="73"/>
      <c r="AC61" s="73"/>
      <c r="AD61" s="73"/>
      <c r="AE61" s="73"/>
      <c r="AF61" s="73"/>
      <c r="AG61" s="73"/>
      <c r="AH61" s="73"/>
      <c r="AI61" s="73"/>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75"/>
    </row>
    <row r="62" spans="1:72" s="64" customFormat="1" ht="81" customHeight="1" x14ac:dyDescent="0.25">
      <c r="A62" s="100"/>
      <c r="B62" s="148" t="s">
        <v>109</v>
      </c>
      <c r="C62" s="163" t="s">
        <v>221</v>
      </c>
      <c r="D62" s="125" t="s">
        <v>110</v>
      </c>
      <c r="E62" s="149" t="s">
        <v>12</v>
      </c>
      <c r="F62" s="125" t="s">
        <v>188</v>
      </c>
      <c r="G62" s="126"/>
      <c r="H62" s="154">
        <v>44378</v>
      </c>
      <c r="I62" s="126">
        <v>730</v>
      </c>
      <c r="J62" s="152" t="s">
        <v>61</v>
      </c>
      <c r="K62" s="72"/>
      <c r="L62" s="82"/>
      <c r="M62" s="83"/>
      <c r="N62" s="82"/>
      <c r="O62" s="82"/>
      <c r="P62" s="82"/>
      <c r="Q62" s="82"/>
      <c r="R62" s="82"/>
      <c r="S62" s="82"/>
      <c r="T62" s="82"/>
      <c r="U62" s="82"/>
      <c r="V62" s="82"/>
      <c r="W62" s="82"/>
      <c r="X62" s="82"/>
      <c r="Y62" s="82"/>
      <c r="Z62" s="82"/>
      <c r="AA62" s="82"/>
      <c r="AB62" s="82"/>
      <c r="AC62" s="82"/>
      <c r="AD62" s="82"/>
      <c r="AE62" s="82"/>
      <c r="AF62" s="82"/>
      <c r="AG62" s="82"/>
      <c r="AH62" s="82"/>
      <c r="AI62" s="82"/>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75"/>
    </row>
    <row r="63" spans="1:72" s="64" customFormat="1" ht="62.45" customHeight="1" x14ac:dyDescent="0.25">
      <c r="A63" s="100"/>
      <c r="B63" s="150" t="s">
        <v>111</v>
      </c>
      <c r="C63" s="163" t="s">
        <v>221</v>
      </c>
      <c r="D63" s="125" t="s">
        <v>110</v>
      </c>
      <c r="E63" s="149" t="s">
        <v>13</v>
      </c>
      <c r="F63" s="125" t="s">
        <v>188</v>
      </c>
      <c r="G63" s="126"/>
      <c r="H63" s="126"/>
      <c r="I63" s="126"/>
      <c r="J63" s="152" t="s">
        <v>61</v>
      </c>
      <c r="K63" s="72"/>
      <c r="L63" s="84"/>
      <c r="M63" s="92"/>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75"/>
    </row>
    <row r="64" spans="1:72" s="64" customFormat="1" ht="51" customHeight="1" x14ac:dyDescent="0.25">
      <c r="A64" s="100"/>
      <c r="B64" s="65" t="s">
        <v>189</v>
      </c>
      <c r="C64" s="66" t="s">
        <v>243</v>
      </c>
      <c r="D64" s="66"/>
      <c r="E64" s="67" t="s">
        <v>11</v>
      </c>
      <c r="F64" s="68"/>
      <c r="G64" s="67"/>
      <c r="H64" s="69">
        <v>44378</v>
      </c>
      <c r="I64" s="70">
        <v>1825</v>
      </c>
      <c r="J64" s="71"/>
      <c r="K64" s="72"/>
      <c r="L64" s="73"/>
      <c r="M64" s="74"/>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5"/>
    </row>
    <row r="65" spans="1:72" s="64" customFormat="1" ht="70.900000000000006" customHeight="1" x14ac:dyDescent="0.25">
      <c r="A65" s="100"/>
      <c r="B65" s="93" t="s">
        <v>112</v>
      </c>
      <c r="C65" s="157" t="s">
        <v>244</v>
      </c>
      <c r="D65" s="94" t="s">
        <v>49</v>
      </c>
      <c r="E65" s="95" t="s">
        <v>12</v>
      </c>
      <c r="F65" s="95" t="s">
        <v>113</v>
      </c>
      <c r="G65" s="95"/>
      <c r="H65" s="95"/>
      <c r="I65" s="95"/>
      <c r="J65" s="97"/>
      <c r="K65" s="72"/>
      <c r="L65" s="84"/>
      <c r="M65" s="92"/>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75"/>
    </row>
    <row r="66" spans="1:72" s="64" customFormat="1" ht="70.900000000000006" customHeight="1" x14ac:dyDescent="0.25">
      <c r="A66" s="100"/>
      <c r="B66" s="93" t="s">
        <v>190</v>
      </c>
      <c r="C66" s="157" t="s">
        <v>244</v>
      </c>
      <c r="D66" s="94" t="s">
        <v>49</v>
      </c>
      <c r="E66" s="95" t="s">
        <v>12</v>
      </c>
      <c r="F66" s="95" t="s">
        <v>191</v>
      </c>
      <c r="G66" s="95"/>
      <c r="H66" s="95"/>
      <c r="I66" s="95"/>
      <c r="J66" s="97"/>
      <c r="K66" s="72"/>
      <c r="L66" s="84"/>
      <c r="M66" s="92"/>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75"/>
    </row>
    <row r="67" spans="1:72" s="64" customFormat="1" ht="54.6" customHeight="1" x14ac:dyDescent="0.25">
      <c r="A67" s="100" t="s">
        <v>114</v>
      </c>
      <c r="B67" s="103" t="s">
        <v>115</v>
      </c>
      <c r="C67" s="139" t="s">
        <v>222</v>
      </c>
      <c r="D67" s="104"/>
      <c r="E67" s="105" t="s">
        <v>10</v>
      </c>
      <c r="F67" s="107"/>
      <c r="G67" s="107"/>
      <c r="H67" s="107"/>
      <c r="I67" s="107"/>
      <c r="J67" s="108"/>
      <c r="K67" s="72"/>
      <c r="L67" s="84"/>
      <c r="M67" s="92"/>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75"/>
    </row>
    <row r="68" spans="1:72" s="64" customFormat="1" ht="51" customHeight="1" x14ac:dyDescent="0.25">
      <c r="A68" s="100"/>
      <c r="B68" s="65" t="s">
        <v>117</v>
      </c>
      <c r="C68" s="66" t="s">
        <v>224</v>
      </c>
      <c r="D68" s="66"/>
      <c r="E68" s="67" t="s">
        <v>11</v>
      </c>
      <c r="F68" s="66" t="s">
        <v>68</v>
      </c>
      <c r="G68" s="67"/>
      <c r="H68" s="69">
        <v>44378</v>
      </c>
      <c r="I68" s="70">
        <v>1825</v>
      </c>
      <c r="J68" s="71"/>
      <c r="K68" s="72"/>
      <c r="L68" s="73"/>
      <c r="M68" s="74"/>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5"/>
    </row>
    <row r="69" spans="1:72" s="64" customFormat="1" ht="57.6" customHeight="1" x14ac:dyDescent="0.25">
      <c r="A69" s="100"/>
      <c r="B69" s="148" t="s">
        <v>118</v>
      </c>
      <c r="C69" s="163" t="s">
        <v>223</v>
      </c>
      <c r="D69" s="125" t="s">
        <v>212</v>
      </c>
      <c r="E69" s="149" t="s">
        <v>12</v>
      </c>
      <c r="F69" s="125" t="s">
        <v>68</v>
      </c>
      <c r="G69" s="126"/>
      <c r="H69" s="154">
        <v>44440</v>
      </c>
      <c r="I69" s="126">
        <v>330</v>
      </c>
      <c r="J69" s="152"/>
      <c r="K69" s="72"/>
      <c r="L69" s="82"/>
      <c r="M69" s="83"/>
      <c r="N69" s="82"/>
      <c r="O69" s="82"/>
      <c r="P69" s="82"/>
      <c r="Q69" s="82"/>
      <c r="R69" s="82"/>
      <c r="S69" s="82"/>
      <c r="T69" s="82"/>
      <c r="U69" s="82"/>
      <c r="V69" s="82"/>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75"/>
    </row>
    <row r="70" spans="1:72" s="64" customFormat="1" ht="54.6" customHeight="1" x14ac:dyDescent="0.25">
      <c r="A70" s="100"/>
      <c r="B70" s="150" t="s">
        <v>119</v>
      </c>
      <c r="C70" s="163" t="s">
        <v>223</v>
      </c>
      <c r="D70" s="125" t="s">
        <v>212</v>
      </c>
      <c r="E70" s="149" t="s">
        <v>13</v>
      </c>
      <c r="F70" s="125" t="s">
        <v>68</v>
      </c>
      <c r="G70" s="126"/>
      <c r="H70" s="126"/>
      <c r="I70" s="126"/>
      <c r="J70" s="152"/>
      <c r="K70" s="72"/>
      <c r="L70" s="84"/>
      <c r="M70" s="92"/>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75"/>
    </row>
    <row r="71" spans="1:72" s="64" customFormat="1" ht="54.6" customHeight="1" x14ac:dyDescent="0.25">
      <c r="A71" s="100"/>
      <c r="B71" s="65" t="s">
        <v>120</v>
      </c>
      <c r="C71" s="66" t="s">
        <v>225</v>
      </c>
      <c r="D71" s="66"/>
      <c r="E71" s="67" t="s">
        <v>11</v>
      </c>
      <c r="F71" s="66" t="s">
        <v>68</v>
      </c>
      <c r="G71" s="67"/>
      <c r="H71" s="69" t="s">
        <v>248</v>
      </c>
      <c r="I71" s="70">
        <v>1825</v>
      </c>
      <c r="J71" s="71"/>
      <c r="K71" s="72"/>
      <c r="L71" s="73"/>
      <c r="M71" s="74"/>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5"/>
    </row>
    <row r="72" spans="1:72" ht="72.599999999999994" customHeight="1" x14ac:dyDescent="0.25">
      <c r="A72" s="100"/>
      <c r="B72" s="148" t="s">
        <v>121</v>
      </c>
      <c r="C72" s="163" t="s">
        <v>226</v>
      </c>
      <c r="D72" s="125" t="s">
        <v>212</v>
      </c>
      <c r="E72" s="149" t="s">
        <v>12</v>
      </c>
      <c r="F72" s="125" t="s">
        <v>68</v>
      </c>
      <c r="G72" s="126"/>
      <c r="H72" s="154">
        <v>44562</v>
      </c>
      <c r="I72" s="126">
        <v>365</v>
      </c>
      <c r="J72" s="152"/>
      <c r="K72" s="72"/>
      <c r="L72" s="82"/>
      <c r="M72" s="83"/>
      <c r="N72" s="82"/>
      <c r="O72" s="82"/>
      <c r="P72" s="82"/>
      <c r="Q72" s="82"/>
      <c r="R72" s="82"/>
      <c r="S72" s="82"/>
      <c r="T72" s="82"/>
      <c r="U72" s="82"/>
      <c r="V72" s="82"/>
      <c r="W72" s="82"/>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75"/>
    </row>
    <row r="73" spans="1:72" ht="66" customHeight="1" x14ac:dyDescent="0.25">
      <c r="A73" s="100"/>
      <c r="B73" s="150" t="s">
        <v>122</v>
      </c>
      <c r="C73" s="163" t="s">
        <v>226</v>
      </c>
      <c r="D73" s="125" t="s">
        <v>212</v>
      </c>
      <c r="E73" s="149" t="s">
        <v>13</v>
      </c>
      <c r="F73" s="125" t="s">
        <v>68</v>
      </c>
      <c r="G73" s="126"/>
      <c r="H73" s="126"/>
      <c r="I73" s="126"/>
      <c r="J73" s="152"/>
      <c r="K73" s="72"/>
      <c r="L73" s="84"/>
      <c r="M73" s="92"/>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75"/>
    </row>
    <row r="74" spans="1:72" ht="74.45" customHeight="1" x14ac:dyDescent="0.25">
      <c r="A74" s="100"/>
      <c r="B74" s="148" t="s">
        <v>123</v>
      </c>
      <c r="C74" s="163" t="s">
        <v>226</v>
      </c>
      <c r="D74" s="125" t="s">
        <v>212</v>
      </c>
      <c r="E74" s="149" t="s">
        <v>12</v>
      </c>
      <c r="F74" s="125" t="s">
        <v>68</v>
      </c>
      <c r="G74" s="126"/>
      <c r="H74" s="164">
        <v>44743</v>
      </c>
      <c r="I74" s="126">
        <v>330</v>
      </c>
      <c r="J74" s="152"/>
      <c r="K74" s="72"/>
      <c r="L74" s="84"/>
      <c r="M74" s="92"/>
      <c r="N74" s="84"/>
      <c r="O74" s="84"/>
      <c r="P74" s="84"/>
      <c r="Q74" s="84"/>
      <c r="R74" s="84"/>
      <c r="S74" s="84"/>
      <c r="T74" s="84"/>
      <c r="U74" s="84"/>
      <c r="V74" s="84"/>
      <c r="W74" s="84"/>
      <c r="X74" s="82"/>
      <c r="Y74" s="82"/>
      <c r="Z74" s="82"/>
      <c r="AA74" s="82"/>
      <c r="AB74" s="82"/>
      <c r="AC74" s="82"/>
      <c r="AD74" s="82"/>
      <c r="AE74" s="82"/>
      <c r="AF74" s="82"/>
      <c r="AG74" s="82"/>
      <c r="AH74" s="82"/>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75"/>
    </row>
    <row r="75" spans="1:72" ht="69.599999999999994" customHeight="1" x14ac:dyDescent="0.25">
      <c r="A75" s="100"/>
      <c r="B75" s="150" t="s">
        <v>124</v>
      </c>
      <c r="C75" s="163" t="s">
        <v>226</v>
      </c>
      <c r="D75" s="125" t="s">
        <v>212</v>
      </c>
      <c r="E75" s="149" t="s">
        <v>13</v>
      </c>
      <c r="F75" s="125" t="s">
        <v>68</v>
      </c>
      <c r="G75" s="126"/>
      <c r="H75" s="126"/>
      <c r="I75" s="126"/>
      <c r="J75" s="152"/>
      <c r="K75" s="72"/>
      <c r="L75" s="84"/>
      <c r="M75" s="92"/>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75"/>
    </row>
    <row r="76" spans="1:72" ht="69.599999999999994" customHeight="1" x14ac:dyDescent="0.25">
      <c r="A76" s="100"/>
      <c r="B76" s="148" t="s">
        <v>125</v>
      </c>
      <c r="C76" s="163" t="s">
        <v>226</v>
      </c>
      <c r="D76" s="125" t="s">
        <v>212</v>
      </c>
      <c r="E76" s="149" t="s">
        <v>12</v>
      </c>
      <c r="F76" s="125" t="s">
        <v>68</v>
      </c>
      <c r="G76" s="126"/>
      <c r="H76" s="154">
        <v>44562</v>
      </c>
      <c r="I76" s="126">
        <v>365</v>
      </c>
      <c r="J76" s="152"/>
      <c r="K76" s="72"/>
      <c r="L76" s="82"/>
      <c r="M76" s="83"/>
      <c r="N76" s="82"/>
      <c r="O76" s="82"/>
      <c r="P76" s="82"/>
      <c r="Q76" s="82"/>
      <c r="R76" s="82"/>
      <c r="S76" s="82"/>
      <c r="T76" s="82"/>
      <c r="U76" s="82"/>
      <c r="V76" s="82"/>
      <c r="W76" s="82"/>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75"/>
    </row>
    <row r="77" spans="1:72" ht="69.599999999999994" customHeight="1" x14ac:dyDescent="0.25">
      <c r="A77" s="100"/>
      <c r="B77" s="150" t="s">
        <v>126</v>
      </c>
      <c r="C77" s="163" t="s">
        <v>226</v>
      </c>
      <c r="D77" s="125" t="s">
        <v>212</v>
      </c>
      <c r="E77" s="149" t="s">
        <v>13</v>
      </c>
      <c r="F77" s="125" t="s">
        <v>68</v>
      </c>
      <c r="G77" s="126"/>
      <c r="H77" s="126"/>
      <c r="I77" s="126"/>
      <c r="J77" s="152"/>
      <c r="K77" s="72"/>
      <c r="L77" s="84"/>
      <c r="M77" s="92"/>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75"/>
    </row>
    <row r="78" spans="1:72" ht="77.45" customHeight="1" x14ac:dyDescent="0.25">
      <c r="A78" s="100"/>
      <c r="B78" s="65" t="s">
        <v>127</v>
      </c>
      <c r="C78" s="66" t="s">
        <v>228</v>
      </c>
      <c r="D78" s="66" t="s">
        <v>49</v>
      </c>
      <c r="E78" s="67" t="s">
        <v>11</v>
      </c>
      <c r="F78" s="67"/>
      <c r="G78" s="67"/>
      <c r="H78" s="69">
        <v>44378</v>
      </c>
      <c r="I78" s="67"/>
      <c r="J78" s="117"/>
      <c r="K78" s="72"/>
      <c r="L78" s="84"/>
      <c r="M78" s="92"/>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75"/>
    </row>
    <row r="79" spans="1:72" ht="63.6" customHeight="1" x14ac:dyDescent="0.25">
      <c r="A79" s="100"/>
      <c r="B79" s="17" t="s">
        <v>128</v>
      </c>
      <c r="C79" s="158" t="s">
        <v>227</v>
      </c>
      <c r="D79" s="76" t="s">
        <v>49</v>
      </c>
      <c r="E79" s="77" t="s">
        <v>12</v>
      </c>
      <c r="F79" s="78" t="s">
        <v>129</v>
      </c>
      <c r="G79" s="78" t="s">
        <v>247</v>
      </c>
      <c r="H79" s="111">
        <v>44378</v>
      </c>
      <c r="I79" s="78">
        <v>365</v>
      </c>
      <c r="J79" s="80" t="s">
        <v>61</v>
      </c>
      <c r="K79" s="124"/>
      <c r="L79" s="82"/>
      <c r="M79" s="83"/>
      <c r="N79" s="82"/>
      <c r="O79" s="82"/>
      <c r="P79" s="82"/>
      <c r="Q79" s="82"/>
      <c r="R79" s="82"/>
      <c r="S79" s="82"/>
      <c r="T79" s="82"/>
      <c r="U79" s="82"/>
      <c r="V79" s="82"/>
      <c r="W79" s="82"/>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75"/>
    </row>
    <row r="80" spans="1:72" ht="64.900000000000006" customHeight="1" x14ac:dyDescent="0.25">
      <c r="A80" s="100"/>
      <c r="B80" s="18" t="s">
        <v>130</v>
      </c>
      <c r="C80" s="159" t="s">
        <v>227</v>
      </c>
      <c r="D80" s="86" t="s">
        <v>49</v>
      </c>
      <c r="E80" s="87" t="s">
        <v>13</v>
      </c>
      <c r="F80" s="88" t="s">
        <v>129</v>
      </c>
      <c r="G80" s="88"/>
      <c r="H80" s="88"/>
      <c r="I80" s="88"/>
      <c r="J80" s="90" t="s">
        <v>61</v>
      </c>
      <c r="K80" s="124"/>
      <c r="L80" s="84"/>
      <c r="M80" s="92"/>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75"/>
    </row>
    <row r="81" spans="1:72" ht="67.900000000000006" customHeight="1" x14ac:dyDescent="0.25">
      <c r="A81" s="100"/>
      <c r="B81" s="19" t="s">
        <v>131</v>
      </c>
      <c r="C81" s="158" t="s">
        <v>227</v>
      </c>
      <c r="D81" s="76" t="s">
        <v>49</v>
      </c>
      <c r="E81" s="77" t="s">
        <v>12</v>
      </c>
      <c r="F81" s="78" t="s">
        <v>129</v>
      </c>
      <c r="G81" s="78" t="s">
        <v>247</v>
      </c>
      <c r="H81" s="118">
        <v>44378</v>
      </c>
      <c r="I81" s="78">
        <v>365</v>
      </c>
      <c r="J81" s="80" t="s">
        <v>61</v>
      </c>
      <c r="K81" s="124"/>
      <c r="L81" s="82"/>
      <c r="M81" s="83"/>
      <c r="N81" s="82"/>
      <c r="O81" s="82"/>
      <c r="P81" s="82"/>
      <c r="Q81" s="82"/>
      <c r="R81" s="82"/>
      <c r="S81" s="82"/>
      <c r="T81" s="82"/>
      <c r="U81" s="82"/>
      <c r="V81" s="82"/>
      <c r="W81" s="82"/>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75"/>
    </row>
    <row r="82" spans="1:72" ht="58.9" customHeight="1" x14ac:dyDescent="0.25">
      <c r="A82" s="100"/>
      <c r="B82" s="18" t="s">
        <v>132</v>
      </c>
      <c r="C82" s="159" t="s">
        <v>227</v>
      </c>
      <c r="D82" s="86" t="s">
        <v>49</v>
      </c>
      <c r="E82" s="87" t="s">
        <v>13</v>
      </c>
      <c r="F82" s="88" t="s">
        <v>129</v>
      </c>
      <c r="G82" s="88"/>
      <c r="H82" s="88"/>
      <c r="I82" s="88"/>
      <c r="J82" s="90" t="s">
        <v>61</v>
      </c>
      <c r="K82" s="124"/>
      <c r="L82" s="84"/>
      <c r="M82" s="92"/>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75"/>
    </row>
    <row r="83" spans="1:72" ht="66" customHeight="1" x14ac:dyDescent="0.25">
      <c r="A83" s="100"/>
      <c r="B83" s="65" t="s">
        <v>133</v>
      </c>
      <c r="C83" s="66" t="s">
        <v>229</v>
      </c>
      <c r="D83" s="66" t="s">
        <v>49</v>
      </c>
      <c r="E83" s="67" t="s">
        <v>11</v>
      </c>
      <c r="F83" s="67"/>
      <c r="G83" s="67"/>
      <c r="H83" s="67"/>
      <c r="I83" s="67"/>
      <c r="J83" s="117"/>
      <c r="K83" s="72"/>
      <c r="L83" s="84"/>
      <c r="M83" s="92"/>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75"/>
    </row>
    <row r="84" spans="1:72" s="64" customFormat="1" ht="70.900000000000006" customHeight="1" x14ac:dyDescent="0.25">
      <c r="A84" s="100"/>
      <c r="B84" s="93" t="s">
        <v>134</v>
      </c>
      <c r="C84" s="157" t="s">
        <v>230</v>
      </c>
      <c r="D84" s="94" t="s">
        <v>49</v>
      </c>
      <c r="E84" s="95" t="s">
        <v>12</v>
      </c>
      <c r="F84" s="95" t="s">
        <v>135</v>
      </c>
      <c r="G84" s="95"/>
      <c r="H84" s="95"/>
      <c r="I84" s="95"/>
      <c r="J84" s="97"/>
      <c r="K84" s="72"/>
      <c r="L84" s="84"/>
      <c r="M84" s="92"/>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75"/>
    </row>
    <row r="85" spans="1:72" s="64" customFormat="1" ht="70.900000000000006" customHeight="1" x14ac:dyDescent="0.25">
      <c r="A85" s="100"/>
      <c r="B85" s="24" t="s">
        <v>192</v>
      </c>
      <c r="C85" s="157" t="s">
        <v>230</v>
      </c>
      <c r="D85" s="94" t="s">
        <v>49</v>
      </c>
      <c r="E85" s="95" t="s">
        <v>12</v>
      </c>
      <c r="F85" s="95" t="s">
        <v>135</v>
      </c>
      <c r="G85" s="95"/>
      <c r="H85" s="95"/>
      <c r="I85" s="95"/>
      <c r="J85" s="97"/>
      <c r="K85" s="72"/>
      <c r="L85" s="84"/>
      <c r="M85" s="92"/>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c r="BL85" s="84"/>
      <c r="BM85" s="84"/>
      <c r="BN85" s="84"/>
      <c r="BO85" s="84"/>
      <c r="BP85" s="84"/>
      <c r="BQ85" s="84"/>
      <c r="BR85" s="84"/>
      <c r="BS85" s="84"/>
      <c r="BT85" s="75"/>
    </row>
    <row r="86" spans="1:72" s="64" customFormat="1" ht="54.6" customHeight="1" x14ac:dyDescent="0.25">
      <c r="A86" s="100" t="s">
        <v>114</v>
      </c>
      <c r="B86" s="103" t="s">
        <v>242</v>
      </c>
      <c r="C86" s="139" t="s">
        <v>241</v>
      </c>
      <c r="D86" s="139"/>
      <c r="E86" s="140" t="s">
        <v>10</v>
      </c>
      <c r="F86" s="138"/>
      <c r="G86" s="138"/>
      <c r="H86" s="138"/>
      <c r="I86" s="138"/>
      <c r="J86" s="108"/>
      <c r="K86" s="72"/>
      <c r="L86" s="84"/>
      <c r="M86" s="92"/>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c r="BL86" s="84"/>
      <c r="BM86" s="84"/>
      <c r="BN86" s="84"/>
      <c r="BO86" s="84"/>
      <c r="BP86" s="84"/>
      <c r="BQ86" s="84"/>
      <c r="BR86" s="84"/>
      <c r="BS86" s="84"/>
      <c r="BT86" s="75"/>
    </row>
    <row r="87" spans="1:72" ht="73.900000000000006" customHeight="1" x14ac:dyDescent="0.25">
      <c r="A87" s="100"/>
      <c r="B87" s="65" t="s">
        <v>256</v>
      </c>
      <c r="C87" s="66" t="s">
        <v>231</v>
      </c>
      <c r="D87" s="66" t="s">
        <v>49</v>
      </c>
      <c r="E87" s="67" t="s">
        <v>11</v>
      </c>
      <c r="F87" s="67"/>
      <c r="G87" s="67"/>
      <c r="H87" s="69">
        <v>44378</v>
      </c>
      <c r="I87" s="67"/>
      <c r="J87" s="117"/>
      <c r="K87" s="72"/>
      <c r="L87" s="84"/>
      <c r="M87" s="92"/>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75"/>
    </row>
    <row r="88" spans="1:72" s="64" customFormat="1" ht="70.900000000000006" customHeight="1" x14ac:dyDescent="0.25">
      <c r="A88" s="100"/>
      <c r="B88" s="127" t="s">
        <v>138</v>
      </c>
      <c r="C88" s="158" t="s">
        <v>232</v>
      </c>
      <c r="D88" s="76" t="s">
        <v>49</v>
      </c>
      <c r="E88" s="77" t="s">
        <v>12</v>
      </c>
      <c r="F88" s="78" t="s">
        <v>186</v>
      </c>
      <c r="G88" s="78" t="s">
        <v>246</v>
      </c>
      <c r="H88" s="118">
        <v>44378</v>
      </c>
      <c r="I88" s="78">
        <v>365</v>
      </c>
      <c r="J88" s="80" t="s">
        <v>60</v>
      </c>
      <c r="K88" s="72"/>
      <c r="L88" s="136"/>
      <c r="M88" s="137"/>
      <c r="N88" s="136"/>
      <c r="O88" s="136"/>
      <c r="P88" s="136"/>
      <c r="Q88" s="136"/>
      <c r="R88" s="136"/>
      <c r="S88" s="136"/>
      <c r="T88" s="136"/>
      <c r="U88" s="136"/>
      <c r="V88" s="136"/>
      <c r="W88" s="136"/>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75"/>
    </row>
    <row r="89" spans="1:72" s="64" customFormat="1" ht="70.900000000000006" customHeight="1" x14ac:dyDescent="0.25">
      <c r="A89" s="100"/>
      <c r="B89" s="128" t="s">
        <v>249</v>
      </c>
      <c r="C89" s="159" t="s">
        <v>232</v>
      </c>
      <c r="D89" s="86" t="s">
        <v>49</v>
      </c>
      <c r="E89" s="87" t="s">
        <v>13</v>
      </c>
      <c r="F89" s="88"/>
      <c r="G89" s="88"/>
      <c r="H89" s="129"/>
      <c r="I89" s="88"/>
      <c r="J89" s="90" t="s">
        <v>60</v>
      </c>
      <c r="K89" s="72"/>
      <c r="L89" s="84"/>
      <c r="M89" s="92"/>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4"/>
      <c r="BR89" s="84"/>
      <c r="BS89" s="84"/>
      <c r="BT89" s="75"/>
    </row>
    <row r="90" spans="1:72" s="64" customFormat="1" ht="70.900000000000006" customHeight="1" x14ac:dyDescent="0.25">
      <c r="A90" s="100"/>
      <c r="B90" s="24" t="s">
        <v>136</v>
      </c>
      <c r="C90" s="157" t="s">
        <v>232</v>
      </c>
      <c r="D90" s="94" t="s">
        <v>49</v>
      </c>
      <c r="E90" s="95" t="s">
        <v>12</v>
      </c>
      <c r="F90" s="95"/>
      <c r="G90" s="95"/>
      <c r="H90" s="95"/>
      <c r="I90" s="95"/>
      <c r="J90" s="97"/>
      <c r="K90" s="72"/>
      <c r="L90" s="84"/>
      <c r="M90" s="92"/>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4"/>
      <c r="BR90" s="84"/>
      <c r="BS90" s="84"/>
      <c r="BT90" s="75"/>
    </row>
    <row r="91" spans="1:72" s="64" customFormat="1" ht="70.900000000000006" customHeight="1" x14ac:dyDescent="0.25">
      <c r="A91" s="100"/>
      <c r="B91" s="24" t="s">
        <v>183</v>
      </c>
      <c r="C91" s="157" t="s">
        <v>232</v>
      </c>
      <c r="D91" s="94" t="s">
        <v>49</v>
      </c>
      <c r="E91" s="95" t="s">
        <v>12</v>
      </c>
      <c r="F91" s="95"/>
      <c r="G91" s="95"/>
      <c r="H91" s="95"/>
      <c r="I91" s="95"/>
      <c r="J91" s="97"/>
      <c r="K91" s="72"/>
      <c r="L91" s="84"/>
      <c r="M91" s="92"/>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75"/>
    </row>
    <row r="92" spans="1:72" s="64" customFormat="1" ht="70.900000000000006" customHeight="1" x14ac:dyDescent="0.25">
      <c r="A92" s="100"/>
      <c r="B92" s="24" t="s">
        <v>137</v>
      </c>
      <c r="C92" s="157" t="s">
        <v>232</v>
      </c>
      <c r="D92" s="94" t="s">
        <v>49</v>
      </c>
      <c r="E92" s="95" t="s">
        <v>12</v>
      </c>
      <c r="F92" s="95"/>
      <c r="G92" s="95"/>
      <c r="H92" s="95"/>
      <c r="I92" s="95"/>
      <c r="J92" s="97"/>
      <c r="K92" s="72"/>
      <c r="L92" s="84"/>
      <c r="M92" s="92"/>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4"/>
      <c r="BR92" s="84"/>
      <c r="BS92" s="84"/>
      <c r="BT92" s="75"/>
    </row>
    <row r="93" spans="1:72" s="64" customFormat="1" ht="70.900000000000006" customHeight="1" x14ac:dyDescent="0.25">
      <c r="A93" s="100"/>
      <c r="B93" s="24" t="s">
        <v>139</v>
      </c>
      <c r="C93" s="157" t="s">
        <v>232</v>
      </c>
      <c r="D93" s="94" t="s">
        <v>49</v>
      </c>
      <c r="E93" s="95" t="s">
        <v>12</v>
      </c>
      <c r="F93" s="95"/>
      <c r="G93" s="95"/>
      <c r="H93" s="95"/>
      <c r="I93" s="95"/>
      <c r="J93" s="97"/>
      <c r="K93" s="72"/>
      <c r="L93" s="84"/>
      <c r="M93" s="92"/>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4"/>
      <c r="BR93" s="84"/>
      <c r="BS93" s="84"/>
      <c r="BT93" s="75"/>
    </row>
    <row r="94" spans="1:72" s="64" customFormat="1" ht="70.900000000000006" customHeight="1" x14ac:dyDescent="0.25">
      <c r="A94" s="100"/>
      <c r="B94" s="24" t="s">
        <v>140</v>
      </c>
      <c r="C94" s="157" t="s">
        <v>233</v>
      </c>
      <c r="D94" s="94" t="s">
        <v>49</v>
      </c>
      <c r="E94" s="95" t="s">
        <v>12</v>
      </c>
      <c r="F94" s="95"/>
      <c r="G94" s="95"/>
      <c r="H94" s="95"/>
      <c r="I94" s="95"/>
      <c r="J94" s="97"/>
      <c r="K94" s="72"/>
      <c r="L94" s="84"/>
      <c r="M94" s="92"/>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75"/>
    </row>
    <row r="95" spans="1:72" s="64" customFormat="1" ht="90.6" customHeight="1" x14ac:dyDescent="0.25">
      <c r="A95" s="100" t="s">
        <v>114</v>
      </c>
      <c r="B95" s="161" t="s">
        <v>257</v>
      </c>
      <c r="C95" s="66" t="s">
        <v>234</v>
      </c>
      <c r="D95" s="66" t="s">
        <v>49</v>
      </c>
      <c r="E95" s="67" t="s">
        <v>11</v>
      </c>
      <c r="F95" s="162"/>
      <c r="G95" s="162"/>
      <c r="H95" s="69">
        <v>44378</v>
      </c>
      <c r="I95" s="162"/>
      <c r="J95" s="117"/>
      <c r="K95" s="72"/>
      <c r="L95" s="84"/>
      <c r="M95" s="92"/>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c r="BT95" s="75"/>
    </row>
    <row r="96" spans="1:72" s="64" customFormat="1" ht="70.900000000000006" customHeight="1" x14ac:dyDescent="0.25">
      <c r="A96" s="100"/>
      <c r="B96" s="127" t="s">
        <v>141</v>
      </c>
      <c r="C96" s="158" t="s">
        <v>236</v>
      </c>
      <c r="D96" s="76" t="s">
        <v>49</v>
      </c>
      <c r="E96" s="77" t="s">
        <v>12</v>
      </c>
      <c r="F96" s="78" t="s">
        <v>187</v>
      </c>
      <c r="G96" s="76" t="s">
        <v>250</v>
      </c>
      <c r="H96" s="118">
        <v>44378</v>
      </c>
      <c r="I96" s="78">
        <v>365</v>
      </c>
      <c r="J96" s="80" t="s">
        <v>61</v>
      </c>
      <c r="K96" s="72"/>
      <c r="L96" s="136"/>
      <c r="M96" s="137"/>
      <c r="N96" s="136"/>
      <c r="O96" s="136"/>
      <c r="P96" s="136"/>
      <c r="Q96" s="136"/>
      <c r="R96" s="136"/>
      <c r="S96" s="136"/>
      <c r="T96" s="136"/>
      <c r="U96" s="136"/>
      <c r="V96" s="136"/>
      <c r="W96" s="136"/>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75"/>
    </row>
    <row r="97" spans="1:72" s="135" customFormat="1" ht="70.900000000000006" customHeight="1" x14ac:dyDescent="0.25">
      <c r="A97" s="131"/>
      <c r="B97" s="128" t="s">
        <v>235</v>
      </c>
      <c r="C97" s="159" t="s">
        <v>236</v>
      </c>
      <c r="D97" s="86" t="s">
        <v>49</v>
      </c>
      <c r="E97" s="87" t="s">
        <v>13</v>
      </c>
      <c r="F97" s="88" t="s">
        <v>187</v>
      </c>
      <c r="G97" s="88"/>
      <c r="H97" s="130"/>
      <c r="I97" s="88"/>
      <c r="J97" s="90" t="s">
        <v>61</v>
      </c>
      <c r="K97" s="124"/>
      <c r="L97" s="132"/>
      <c r="M97" s="133"/>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132"/>
      <c r="AV97" s="132"/>
      <c r="AW97" s="132"/>
      <c r="AX97" s="132"/>
      <c r="AY97" s="132"/>
      <c r="AZ97" s="132"/>
      <c r="BA97" s="132"/>
      <c r="BB97" s="132"/>
      <c r="BC97" s="132"/>
      <c r="BD97" s="132"/>
      <c r="BE97" s="132"/>
      <c r="BF97" s="132"/>
      <c r="BG97" s="132"/>
      <c r="BH97" s="132"/>
      <c r="BI97" s="132"/>
      <c r="BJ97" s="132"/>
      <c r="BK97" s="132"/>
      <c r="BL97" s="132"/>
      <c r="BM97" s="132"/>
      <c r="BN97" s="132"/>
      <c r="BO97" s="132"/>
      <c r="BP97" s="132"/>
      <c r="BQ97" s="132"/>
      <c r="BR97" s="132"/>
      <c r="BS97" s="132"/>
      <c r="BT97" s="134"/>
    </row>
    <row r="98" spans="1:72" s="64" customFormat="1" ht="70.900000000000006" customHeight="1" x14ac:dyDescent="0.25">
      <c r="A98" s="100"/>
      <c r="B98" s="24" t="s">
        <v>142</v>
      </c>
      <c r="C98" s="157" t="s">
        <v>236</v>
      </c>
      <c r="D98" s="94" t="s">
        <v>49</v>
      </c>
      <c r="E98" s="95" t="s">
        <v>12</v>
      </c>
      <c r="F98" s="95"/>
      <c r="G98" s="95"/>
      <c r="H98" s="95"/>
      <c r="I98" s="95"/>
      <c r="J98" s="97"/>
      <c r="K98" s="72"/>
      <c r="L98" s="84"/>
      <c r="M98" s="92"/>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c r="BL98" s="84"/>
      <c r="BM98" s="84"/>
      <c r="BN98" s="84"/>
      <c r="BO98" s="84"/>
      <c r="BP98" s="84"/>
      <c r="BQ98" s="84"/>
      <c r="BR98" s="84"/>
      <c r="BS98" s="84"/>
      <c r="BT98" s="75"/>
    </row>
    <row r="99" spans="1:72" s="64" customFormat="1" ht="70.900000000000006" customHeight="1" x14ac:dyDescent="0.25">
      <c r="A99" s="100"/>
      <c r="B99" s="24" t="s">
        <v>143</v>
      </c>
      <c r="C99" s="157" t="s">
        <v>236</v>
      </c>
      <c r="D99" s="94" t="s">
        <v>49</v>
      </c>
      <c r="E99" s="95" t="s">
        <v>12</v>
      </c>
      <c r="F99" s="95"/>
      <c r="G99" s="95"/>
      <c r="H99" s="95"/>
      <c r="I99" s="95"/>
      <c r="J99" s="97"/>
      <c r="K99" s="72"/>
      <c r="L99" s="84"/>
      <c r="M99" s="92"/>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4"/>
      <c r="BR99" s="84"/>
      <c r="BS99" s="84"/>
      <c r="BT99" s="75"/>
    </row>
    <row r="100" spans="1:72" s="64" customFormat="1" ht="70.900000000000006" customHeight="1" x14ac:dyDescent="0.25">
      <c r="A100" s="100"/>
      <c r="B100" s="127" t="s">
        <v>258</v>
      </c>
      <c r="C100" s="158" t="s">
        <v>236</v>
      </c>
      <c r="D100" s="76" t="s">
        <v>49</v>
      </c>
      <c r="E100" s="146" t="s">
        <v>12</v>
      </c>
      <c r="F100" s="78" t="s">
        <v>194</v>
      </c>
      <c r="G100" s="78" t="s">
        <v>246</v>
      </c>
      <c r="H100" s="118">
        <v>44378</v>
      </c>
      <c r="I100" s="78">
        <v>365</v>
      </c>
      <c r="J100" s="80" t="s">
        <v>193</v>
      </c>
      <c r="K100" s="72"/>
      <c r="L100" s="136"/>
      <c r="M100" s="137"/>
      <c r="N100" s="136"/>
      <c r="O100" s="136"/>
      <c r="P100" s="136"/>
      <c r="Q100" s="136"/>
      <c r="R100" s="136"/>
      <c r="S100" s="136"/>
      <c r="T100" s="136"/>
      <c r="U100" s="136"/>
      <c r="V100" s="136"/>
      <c r="W100" s="136"/>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75"/>
    </row>
    <row r="101" spans="1:72" s="64" customFormat="1" ht="70.900000000000006" customHeight="1" x14ac:dyDescent="0.25">
      <c r="A101" s="100"/>
      <c r="B101" s="128" t="s">
        <v>251</v>
      </c>
      <c r="C101" s="159" t="s">
        <v>236</v>
      </c>
      <c r="D101" s="86" t="s">
        <v>49</v>
      </c>
      <c r="E101" s="147" t="s">
        <v>13</v>
      </c>
      <c r="F101" s="88" t="s">
        <v>194</v>
      </c>
      <c r="G101" s="88"/>
      <c r="H101" s="129"/>
      <c r="I101" s="88"/>
      <c r="J101" s="90"/>
      <c r="K101" s="72"/>
      <c r="L101" s="84"/>
      <c r="M101" s="92"/>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c r="BL101" s="84"/>
      <c r="BM101" s="84"/>
      <c r="BN101" s="84"/>
      <c r="BO101" s="84"/>
      <c r="BP101" s="84"/>
      <c r="BQ101" s="84"/>
      <c r="BR101" s="84"/>
      <c r="BS101" s="84"/>
      <c r="BT101" s="75"/>
    </row>
    <row r="102" spans="1:72" s="64" customFormat="1" ht="90.6" customHeight="1" x14ac:dyDescent="0.25">
      <c r="A102" s="100" t="s">
        <v>114</v>
      </c>
      <c r="B102" s="161" t="s">
        <v>195</v>
      </c>
      <c r="C102" s="66" t="s">
        <v>237</v>
      </c>
      <c r="D102" s="66" t="s">
        <v>49</v>
      </c>
      <c r="E102" s="67" t="s">
        <v>11</v>
      </c>
      <c r="F102" s="162"/>
      <c r="G102" s="162"/>
      <c r="H102" s="69">
        <v>44378</v>
      </c>
      <c r="I102" s="162"/>
      <c r="J102" s="117"/>
      <c r="K102" s="72"/>
      <c r="L102" s="84"/>
      <c r="M102" s="92"/>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4"/>
      <c r="BR102" s="84"/>
      <c r="BS102" s="84"/>
      <c r="BT102" s="75"/>
    </row>
    <row r="103" spans="1:72" s="64" customFormat="1" ht="70.900000000000006" customHeight="1" x14ac:dyDescent="0.25">
      <c r="A103" s="100"/>
      <c r="B103" s="127" t="s">
        <v>145</v>
      </c>
      <c r="C103" s="158" t="s">
        <v>238</v>
      </c>
      <c r="D103" s="76" t="s">
        <v>49</v>
      </c>
      <c r="E103" s="77" t="s">
        <v>12</v>
      </c>
      <c r="F103" s="78" t="s">
        <v>186</v>
      </c>
      <c r="G103" s="78" t="s">
        <v>246</v>
      </c>
      <c r="H103" s="118">
        <v>44378</v>
      </c>
      <c r="I103" s="78">
        <v>365</v>
      </c>
      <c r="J103" s="80" t="s">
        <v>61</v>
      </c>
      <c r="K103" s="72"/>
      <c r="L103" s="136"/>
      <c r="M103" s="137"/>
      <c r="N103" s="136"/>
      <c r="O103" s="136"/>
      <c r="P103" s="136"/>
      <c r="Q103" s="136"/>
      <c r="R103" s="136"/>
      <c r="S103" s="136"/>
      <c r="T103" s="136"/>
      <c r="U103" s="136"/>
      <c r="V103" s="136"/>
      <c r="W103" s="136"/>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4"/>
      <c r="BR103" s="84"/>
      <c r="BS103" s="84"/>
      <c r="BT103" s="75"/>
    </row>
    <row r="104" spans="1:72" s="64" customFormat="1" ht="70.900000000000006" customHeight="1" x14ac:dyDescent="0.25">
      <c r="A104" s="100"/>
      <c r="B104" s="128" t="s">
        <v>252</v>
      </c>
      <c r="C104" s="159" t="s">
        <v>238</v>
      </c>
      <c r="D104" s="86" t="s">
        <v>49</v>
      </c>
      <c r="E104" s="87" t="s">
        <v>13</v>
      </c>
      <c r="F104" s="88" t="s">
        <v>186</v>
      </c>
      <c r="G104" s="88"/>
      <c r="H104" s="130"/>
      <c r="I104" s="88"/>
      <c r="J104" s="90" t="s">
        <v>61</v>
      </c>
      <c r="K104" s="72"/>
      <c r="L104" s="84"/>
      <c r="M104" s="92"/>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c r="BL104" s="84"/>
      <c r="BM104" s="84"/>
      <c r="BN104" s="84"/>
      <c r="BO104" s="84"/>
      <c r="BP104" s="84"/>
      <c r="BQ104" s="84"/>
      <c r="BR104" s="84"/>
      <c r="BS104" s="84"/>
      <c r="BT104" s="75"/>
    </row>
    <row r="105" spans="1:72" s="64" customFormat="1" ht="70.900000000000006" customHeight="1" x14ac:dyDescent="0.25">
      <c r="A105" s="100"/>
      <c r="B105" s="24" t="s">
        <v>146</v>
      </c>
      <c r="C105" s="157" t="s">
        <v>238</v>
      </c>
      <c r="D105" s="94" t="s">
        <v>49</v>
      </c>
      <c r="E105" s="95" t="s">
        <v>12</v>
      </c>
      <c r="F105" s="95"/>
      <c r="G105" s="95"/>
      <c r="H105" s="95"/>
      <c r="I105" s="95"/>
      <c r="J105" s="97"/>
      <c r="K105" s="72"/>
      <c r="L105" s="84"/>
      <c r="M105" s="92"/>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c r="BL105" s="84"/>
      <c r="BM105" s="84"/>
      <c r="BN105" s="84"/>
      <c r="BO105" s="84"/>
      <c r="BP105" s="84"/>
      <c r="BQ105" s="84"/>
      <c r="BR105" s="84"/>
      <c r="BS105" s="84"/>
      <c r="BT105" s="75"/>
    </row>
    <row r="106" spans="1:72" s="64" customFormat="1" ht="70.900000000000006" customHeight="1" x14ac:dyDescent="0.25">
      <c r="A106" s="100"/>
      <c r="B106" s="24" t="s">
        <v>144</v>
      </c>
      <c r="C106" s="157" t="s">
        <v>238</v>
      </c>
      <c r="D106" s="94" t="s">
        <v>49</v>
      </c>
      <c r="E106" s="95" t="s">
        <v>12</v>
      </c>
      <c r="F106" s="95"/>
      <c r="G106" s="95"/>
      <c r="H106" s="95"/>
      <c r="I106" s="95"/>
      <c r="J106" s="97"/>
      <c r="K106" s="72"/>
      <c r="L106" s="84"/>
      <c r="M106" s="92"/>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c r="BL106" s="84"/>
      <c r="BM106" s="84"/>
      <c r="BN106" s="84"/>
      <c r="BO106" s="84"/>
      <c r="BP106" s="84"/>
      <c r="BQ106" s="84"/>
      <c r="BR106" s="84"/>
      <c r="BS106" s="84"/>
      <c r="BT106" s="75"/>
    </row>
    <row r="107" spans="1:72" s="64" customFormat="1" ht="70.900000000000006" customHeight="1" x14ac:dyDescent="0.25">
      <c r="A107" s="100"/>
      <c r="B107" s="24" t="s">
        <v>196</v>
      </c>
      <c r="C107" s="157" t="s">
        <v>238</v>
      </c>
      <c r="D107" s="94" t="s">
        <v>49</v>
      </c>
      <c r="E107" s="95" t="s">
        <v>12</v>
      </c>
      <c r="F107" s="95"/>
      <c r="G107" s="95"/>
      <c r="H107" s="95"/>
      <c r="I107" s="95"/>
      <c r="J107" s="97"/>
      <c r="K107" s="72"/>
      <c r="L107" s="84"/>
      <c r="M107" s="92"/>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c r="BL107" s="84"/>
      <c r="BM107" s="84"/>
      <c r="BN107" s="84"/>
      <c r="BO107" s="84"/>
      <c r="BP107" s="84"/>
      <c r="BQ107" s="84"/>
      <c r="BR107" s="84"/>
      <c r="BS107" s="84"/>
      <c r="BT107" s="75"/>
    </row>
    <row r="108" spans="1:72" s="64" customFormat="1" ht="70.900000000000006" customHeight="1" x14ac:dyDescent="0.25">
      <c r="A108" s="100"/>
      <c r="B108" s="24" t="s">
        <v>259</v>
      </c>
      <c r="C108" s="157" t="s">
        <v>238</v>
      </c>
      <c r="D108" s="94" t="s">
        <v>49</v>
      </c>
      <c r="E108" s="95" t="s">
        <v>12</v>
      </c>
      <c r="F108" s="95"/>
      <c r="G108" s="95"/>
      <c r="H108" s="95"/>
      <c r="I108" s="95"/>
      <c r="J108" s="97"/>
      <c r="K108" s="72"/>
      <c r="L108" s="84"/>
      <c r="M108" s="92"/>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c r="BL108" s="84"/>
      <c r="BM108" s="84"/>
      <c r="BN108" s="84"/>
      <c r="BO108" s="84"/>
      <c r="BP108" s="84"/>
      <c r="BQ108" s="84"/>
      <c r="BR108" s="84"/>
      <c r="BS108" s="84"/>
      <c r="BT108" s="75"/>
    </row>
    <row r="109" spans="1:72" s="64" customFormat="1" ht="70.900000000000006" customHeight="1" x14ac:dyDescent="0.25">
      <c r="A109" s="100"/>
      <c r="B109" s="24" t="s">
        <v>147</v>
      </c>
      <c r="C109" s="157" t="s">
        <v>238</v>
      </c>
      <c r="D109" s="94" t="s">
        <v>49</v>
      </c>
      <c r="E109" s="95" t="s">
        <v>12</v>
      </c>
      <c r="F109" s="95"/>
      <c r="G109" s="95"/>
      <c r="H109" s="95"/>
      <c r="I109" s="95"/>
      <c r="J109" s="97"/>
      <c r="K109" s="72"/>
      <c r="L109" s="84"/>
      <c r="M109" s="92"/>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4"/>
      <c r="BQ109" s="84"/>
      <c r="BR109" s="84"/>
      <c r="BS109" s="84"/>
      <c r="BT109" s="75"/>
    </row>
    <row r="110" spans="1:72" s="64" customFormat="1" ht="90.6" customHeight="1" x14ac:dyDescent="0.25">
      <c r="A110" s="100" t="s">
        <v>114</v>
      </c>
      <c r="B110" s="161" t="s">
        <v>148</v>
      </c>
      <c r="C110" s="66" t="s">
        <v>239</v>
      </c>
      <c r="D110" s="66" t="s">
        <v>185</v>
      </c>
      <c r="E110" s="67" t="s">
        <v>11</v>
      </c>
      <c r="F110" s="162"/>
      <c r="G110" s="162"/>
      <c r="H110" s="162"/>
      <c r="I110" s="162"/>
      <c r="J110" s="117"/>
      <c r="K110" s="72"/>
      <c r="L110" s="84"/>
      <c r="M110" s="92"/>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c r="BL110" s="84"/>
      <c r="BM110" s="84"/>
      <c r="BN110" s="84"/>
      <c r="BO110" s="84"/>
      <c r="BP110" s="84"/>
      <c r="BQ110" s="84"/>
      <c r="BR110" s="84"/>
      <c r="BS110" s="84"/>
      <c r="BT110" s="75"/>
    </row>
    <row r="111" spans="1:72" s="64" customFormat="1" ht="70.900000000000006" customHeight="1" x14ac:dyDescent="0.25">
      <c r="A111" s="100"/>
      <c r="B111" s="24" t="s">
        <v>184</v>
      </c>
      <c r="C111" s="157" t="s">
        <v>240</v>
      </c>
      <c r="D111" s="94" t="s">
        <v>185</v>
      </c>
      <c r="E111" s="95" t="s">
        <v>12</v>
      </c>
      <c r="F111" s="95"/>
      <c r="G111" s="95"/>
      <c r="H111" s="95"/>
      <c r="I111" s="95"/>
      <c r="J111" s="97"/>
      <c r="K111" s="72"/>
      <c r="L111" s="84"/>
      <c r="M111" s="92"/>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c r="BL111" s="84"/>
      <c r="BM111" s="84"/>
      <c r="BN111" s="84"/>
      <c r="BO111" s="84"/>
      <c r="BP111" s="84"/>
      <c r="BQ111" s="84"/>
      <c r="BR111" s="84"/>
      <c r="BS111" s="84"/>
      <c r="BT111" s="75"/>
    </row>
    <row r="112" spans="1:72" s="64" customFormat="1" ht="70.900000000000006" customHeight="1" x14ac:dyDescent="0.25">
      <c r="A112" s="100"/>
      <c r="B112" s="24" t="s">
        <v>149</v>
      </c>
      <c r="C112" s="157" t="s">
        <v>240</v>
      </c>
      <c r="D112" s="94" t="s">
        <v>185</v>
      </c>
      <c r="E112" s="95" t="s">
        <v>12</v>
      </c>
      <c r="F112" s="95"/>
      <c r="G112" s="95"/>
      <c r="H112" s="95"/>
      <c r="I112" s="95"/>
      <c r="J112" s="97"/>
      <c r="K112" s="72"/>
      <c r="L112" s="84"/>
      <c r="M112" s="92"/>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c r="BL112" s="84"/>
      <c r="BM112" s="84"/>
      <c r="BN112" s="84"/>
      <c r="BO112" s="84"/>
      <c r="BP112" s="84"/>
      <c r="BQ112" s="84"/>
      <c r="BR112" s="84"/>
      <c r="BS112" s="84"/>
      <c r="BT112" s="75"/>
    </row>
    <row r="113" spans="1:72" s="64" customFormat="1" ht="70.900000000000006" customHeight="1" x14ac:dyDescent="0.25">
      <c r="A113" s="100"/>
      <c r="B113" s="24" t="s">
        <v>150</v>
      </c>
      <c r="C113" s="157" t="s">
        <v>240</v>
      </c>
      <c r="D113" s="94" t="s">
        <v>185</v>
      </c>
      <c r="E113" s="95" t="s">
        <v>12</v>
      </c>
      <c r="F113" s="95"/>
      <c r="G113" s="95"/>
      <c r="H113" s="95"/>
      <c r="I113" s="95"/>
      <c r="J113" s="97"/>
      <c r="K113" s="72"/>
      <c r="L113" s="84"/>
      <c r="M113" s="92"/>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c r="BL113" s="84"/>
      <c r="BM113" s="84"/>
      <c r="BN113" s="84"/>
      <c r="BO113" s="84"/>
      <c r="BP113" s="84"/>
      <c r="BQ113" s="84"/>
      <c r="BR113" s="84"/>
      <c r="BS113" s="84"/>
      <c r="BT113" s="75"/>
    </row>
  </sheetData>
  <mergeCells count="85">
    <mergeCell ref="BT11:BT14"/>
    <mergeCell ref="BO11:BO14"/>
    <mergeCell ref="BP11:BP14"/>
    <mergeCell ref="BQ11:BQ14"/>
    <mergeCell ref="BR11:BR14"/>
    <mergeCell ref="BS11:BS14"/>
    <mergeCell ref="BJ11:BJ14"/>
    <mergeCell ref="BK11:BK14"/>
    <mergeCell ref="BL11:BL14"/>
    <mergeCell ref="BM11:BM14"/>
    <mergeCell ref="BN11:BN14"/>
    <mergeCell ref="BE11:BE14"/>
    <mergeCell ref="BF11:BF14"/>
    <mergeCell ref="BG11:BG14"/>
    <mergeCell ref="BH11:BH14"/>
    <mergeCell ref="BI11:BI14"/>
    <mergeCell ref="AZ11:AZ14"/>
    <mergeCell ref="BA11:BA14"/>
    <mergeCell ref="BB11:BB14"/>
    <mergeCell ref="BC11:BC14"/>
    <mergeCell ref="BD11:BD14"/>
    <mergeCell ref="AU11:AU14"/>
    <mergeCell ref="AV11:AV14"/>
    <mergeCell ref="AW11:AW14"/>
    <mergeCell ref="AX11:AX14"/>
    <mergeCell ref="AY11:AY14"/>
    <mergeCell ref="AP11:AP14"/>
    <mergeCell ref="AQ11:AQ14"/>
    <mergeCell ref="AR11:AR14"/>
    <mergeCell ref="AS11:AS14"/>
    <mergeCell ref="AT11:AT14"/>
    <mergeCell ref="AK11:AK14"/>
    <mergeCell ref="AL11:AL14"/>
    <mergeCell ref="AM11:AM14"/>
    <mergeCell ref="AN11:AN14"/>
    <mergeCell ref="AO11:AO14"/>
    <mergeCell ref="AF11:AF14"/>
    <mergeCell ref="AG11:AG14"/>
    <mergeCell ref="AH11:AH14"/>
    <mergeCell ref="AI11:AI14"/>
    <mergeCell ref="AJ11:AJ14"/>
    <mergeCell ref="AA11:AA14"/>
    <mergeCell ref="AB11:AB14"/>
    <mergeCell ref="AC11:AC14"/>
    <mergeCell ref="AD11:AD14"/>
    <mergeCell ref="AE11:AE14"/>
    <mergeCell ref="V11:V14"/>
    <mergeCell ref="W11:W14"/>
    <mergeCell ref="X11:X14"/>
    <mergeCell ref="Y11:Y14"/>
    <mergeCell ref="Z11:Z14"/>
    <mergeCell ref="Q11:Q14"/>
    <mergeCell ref="R11:R14"/>
    <mergeCell ref="S11:S14"/>
    <mergeCell ref="T11:T14"/>
    <mergeCell ref="U11:U14"/>
    <mergeCell ref="L11:L14"/>
    <mergeCell ref="M11:M14"/>
    <mergeCell ref="N11:N14"/>
    <mergeCell ref="O11:O14"/>
    <mergeCell ref="P11:P14"/>
    <mergeCell ref="G11:G14"/>
    <mergeCell ref="H11:H14"/>
    <mergeCell ref="I11:I14"/>
    <mergeCell ref="J11:J14"/>
    <mergeCell ref="K11:K14"/>
    <mergeCell ref="B11:B14"/>
    <mergeCell ref="C11:C14"/>
    <mergeCell ref="D11:D14"/>
    <mergeCell ref="E11:E14"/>
    <mergeCell ref="F11:F14"/>
    <mergeCell ref="AV6:BG6"/>
    <mergeCell ref="BH6:BS6"/>
    <mergeCell ref="AA2:AD2"/>
    <mergeCell ref="AF2:AI2"/>
    <mergeCell ref="F7:G7"/>
    <mergeCell ref="B8:K8"/>
    <mergeCell ref="H6:I6"/>
    <mergeCell ref="L2:O2"/>
    <mergeCell ref="AJ6:AU6"/>
    <mergeCell ref="Q2:T2"/>
    <mergeCell ref="V2:Y2"/>
    <mergeCell ref="L6:W6"/>
    <mergeCell ref="X6:AI6"/>
    <mergeCell ref="F6:G6"/>
  </mergeCells>
  <phoneticPr fontId="12" type="noConversion"/>
  <conditionalFormatting sqref="G9:G10">
    <cfRule type="dataBar" priority="16">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L8:BR10">
    <cfRule type="expression" dxfId="6" priority="9">
      <formula>AND(TODAY()&gt;=L$8,TODAY()&lt;M$8)</formula>
    </cfRule>
  </conditionalFormatting>
  <conditionalFormatting sqref="BS8:BS10">
    <cfRule type="expression" dxfId="5" priority="85">
      <formula>AND(TODAY()&gt;=BS$8,TODAY()&lt;#REF!)</formula>
    </cfRule>
  </conditionalFormatting>
  <conditionalFormatting sqref="L10:BS10">
    <cfRule type="expression" dxfId="4" priority="98" stopIfTrue="1">
      <formula>AND($E10="Outcome",L$8&gt;=$H10,L$8&lt;=$H10+$I10-1)</formula>
    </cfRule>
    <cfRule type="expression" dxfId="3" priority="99" stopIfTrue="1">
      <formula>AND($E10="Metric",L$8&gt;=$H10,L$8&lt;=$H10+$I10-1)</formula>
    </cfRule>
    <cfRule type="expression" dxfId="2" priority="100" stopIfTrue="1">
      <formula>AND($E10="Goal",L$8&gt;=$H10,L$8&lt;=$H10+$I10-1)</formula>
    </cfRule>
    <cfRule type="expression" dxfId="1" priority="101" stopIfTrue="1">
      <formula>AND($E10="Strategy",L$8&gt;=$H10,L$8&lt;=$H10+$I10-1)</formula>
    </cfRule>
    <cfRule type="expression" dxfId="0" priority="102" stopIfTrue="1">
      <formula>AND(LEN($E10)=0,L$8&gt;=$H10,L$8&lt;=$H10+$I10-1)</formula>
    </cfRule>
  </conditionalFormatting>
  <dataValidations count="2">
    <dataValidation type="whole" operator="greaterThanOrEqual" allowBlank="1" showInputMessage="1" promptTitle="Scrolling Increment" prompt="Changing this number will scroll the Gantt Chart view." sqref="H7" xr:uid="{00000000-0002-0000-0000-000000000000}">
      <formula1>0</formula1>
    </dataValidation>
    <dataValidation type="list" allowBlank="1" showInputMessage="1" showErrorMessage="1" sqref="E10" xr:uid="{5196C805-6432-41E6-873E-6E411B98A976}">
      <formula1>"FY - 21, FY - 22, FY - 23, FY - 24, FY - 25"</formula1>
    </dataValidation>
  </dataValidations>
  <printOptions horizontalCentered="1"/>
  <pageMargins left="0.25" right="0.25" top="0.5" bottom="0.5" header="0.3" footer="0.3"/>
  <pageSetup paperSize="17" scale="21" fitToHeight="0" orientation="portrait"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G9:G10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95431-04C6-445D-9A50-19C0400DCC23}">
  <sheetPr>
    <pageSetUpPr fitToPage="1"/>
  </sheetPr>
  <dimension ref="A1:BT139"/>
  <sheetViews>
    <sheetView topLeftCell="A12" workbookViewId="0">
      <selection activeCell="A2" sqref="A2:C18"/>
    </sheetView>
  </sheetViews>
  <sheetFormatPr defaultRowHeight="15" x14ac:dyDescent="0.25"/>
  <cols>
    <col min="2" max="2" width="85.7109375" customWidth="1"/>
    <col min="3" max="3" width="16.85546875" style="2" customWidth="1"/>
  </cols>
  <sheetData>
    <row r="1" spans="2:3" ht="21" x14ac:dyDescent="0.35">
      <c r="B1" s="196" t="s">
        <v>151</v>
      </c>
      <c r="C1" s="196"/>
    </row>
    <row r="4" spans="2:3" ht="43.15" customHeight="1" x14ac:dyDescent="0.25">
      <c r="B4" s="14" t="s">
        <v>152</v>
      </c>
      <c r="C4" s="15" t="s">
        <v>153</v>
      </c>
    </row>
    <row r="5" spans="2:3" ht="30" x14ac:dyDescent="0.25">
      <c r="B5" s="14" t="s">
        <v>154</v>
      </c>
      <c r="C5" s="15" t="s">
        <v>155</v>
      </c>
    </row>
    <row r="6" spans="2:3" ht="57.6" customHeight="1" x14ac:dyDescent="0.25">
      <c r="B6" s="14" t="s">
        <v>156</v>
      </c>
      <c r="C6" s="15" t="s">
        <v>157</v>
      </c>
    </row>
    <row r="7" spans="2:3" ht="45" x14ac:dyDescent="0.25">
      <c r="B7" s="14" t="s">
        <v>158</v>
      </c>
      <c r="C7" s="15" t="s">
        <v>159</v>
      </c>
    </row>
    <row r="8" spans="2:3" ht="45" x14ac:dyDescent="0.25">
      <c r="B8" s="14" t="s">
        <v>160</v>
      </c>
      <c r="C8" s="15" t="s">
        <v>161</v>
      </c>
    </row>
    <row r="9" spans="2:3" ht="75" x14ac:dyDescent="0.25">
      <c r="B9" s="14" t="s">
        <v>162</v>
      </c>
      <c r="C9" s="15" t="s">
        <v>163</v>
      </c>
    </row>
    <row r="10" spans="2:3" ht="60" x14ac:dyDescent="0.25">
      <c r="B10" s="14" t="s">
        <v>164</v>
      </c>
      <c r="C10" s="15" t="s">
        <v>165</v>
      </c>
    </row>
    <row r="11" spans="2:3" ht="45" x14ac:dyDescent="0.25">
      <c r="B11" s="14" t="s">
        <v>166</v>
      </c>
      <c r="C11" s="15" t="s">
        <v>167</v>
      </c>
    </row>
    <row r="12" spans="2:3" ht="30" x14ac:dyDescent="0.25">
      <c r="B12" s="14" t="s">
        <v>37</v>
      </c>
      <c r="C12" s="15" t="s">
        <v>38</v>
      </c>
    </row>
    <row r="13" spans="2:3" ht="30" x14ac:dyDescent="0.25">
      <c r="B13" s="14" t="s">
        <v>64</v>
      </c>
      <c r="C13" s="15" t="s">
        <v>65</v>
      </c>
    </row>
    <row r="14" spans="2:3" ht="30" x14ac:dyDescent="0.25">
      <c r="B14" s="14" t="s">
        <v>168</v>
      </c>
      <c r="C14" s="15" t="s">
        <v>92</v>
      </c>
    </row>
    <row r="15" spans="2:3" ht="45" x14ac:dyDescent="0.25">
      <c r="B15" s="14" t="s">
        <v>115</v>
      </c>
      <c r="C15" s="15" t="s">
        <v>116</v>
      </c>
    </row>
    <row r="16" spans="2:3" ht="45" x14ac:dyDescent="0.25">
      <c r="B16" s="14" t="s">
        <v>169</v>
      </c>
      <c r="C16" s="15" t="s">
        <v>170</v>
      </c>
    </row>
    <row r="17" spans="1:72" ht="30" x14ac:dyDescent="0.25">
      <c r="B17" s="14" t="s">
        <v>171</v>
      </c>
      <c r="C17" s="15" t="s">
        <v>172</v>
      </c>
    </row>
    <row r="18" spans="1:72" ht="60" x14ac:dyDescent="0.25">
      <c r="B18" s="14" t="s">
        <v>173</v>
      </c>
      <c r="C18" s="15" t="s">
        <v>174</v>
      </c>
    </row>
    <row r="19" spans="1:72" x14ac:dyDescent="0.25">
      <c r="B19" s="11"/>
      <c r="C19" s="13"/>
    </row>
    <row r="20" spans="1:72" x14ac:dyDescent="0.25">
      <c r="B20" s="11"/>
      <c r="C20" s="13"/>
    </row>
    <row r="21" spans="1:72" x14ac:dyDescent="0.25">
      <c r="B21" s="11"/>
      <c r="C21" s="13"/>
    </row>
    <row r="22" spans="1:72" x14ac:dyDescent="0.25">
      <c r="B22" s="11"/>
      <c r="C22" s="13"/>
    </row>
    <row r="23" spans="1:72" x14ac:dyDescent="0.25">
      <c r="B23" s="11"/>
      <c r="C23" s="13"/>
    </row>
    <row r="24" spans="1:72" s="64" customFormat="1" ht="81" customHeight="1" x14ac:dyDescent="0.25">
      <c r="A24" s="63"/>
      <c r="B24" s="141" t="s">
        <v>52</v>
      </c>
      <c r="C24" s="142" t="s">
        <v>43</v>
      </c>
      <c r="D24" s="142" t="s">
        <v>49</v>
      </c>
      <c r="E24" s="143" t="s">
        <v>53</v>
      </c>
      <c r="F24" s="144"/>
      <c r="G24" s="143"/>
      <c r="H24" s="143"/>
      <c r="I24" s="143"/>
      <c r="J24" s="145"/>
      <c r="K24" s="72"/>
      <c r="L24" s="84"/>
      <c r="M24" s="92"/>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75"/>
    </row>
    <row r="25" spans="1:72" s="64" customFormat="1" ht="77.45" customHeight="1" x14ac:dyDescent="0.25">
      <c r="A25" s="63"/>
      <c r="B25" s="141" t="s">
        <v>54</v>
      </c>
      <c r="C25" s="142" t="s">
        <v>43</v>
      </c>
      <c r="D25" s="142" t="s">
        <v>49</v>
      </c>
      <c r="E25" s="143" t="s">
        <v>53</v>
      </c>
      <c r="F25" s="144"/>
      <c r="G25" s="143"/>
      <c r="H25" s="143"/>
      <c r="I25" s="143"/>
      <c r="J25" s="145"/>
      <c r="K25" s="72"/>
      <c r="L25" s="84"/>
      <c r="M25" s="92"/>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75"/>
    </row>
    <row r="26" spans="1:72" s="64" customFormat="1" ht="77.45" customHeight="1" x14ac:dyDescent="0.25">
      <c r="A26" s="63"/>
      <c r="B26" s="141" t="s">
        <v>55</v>
      </c>
      <c r="C26" s="142" t="s">
        <v>43</v>
      </c>
      <c r="D26" s="142" t="s">
        <v>49</v>
      </c>
      <c r="E26" s="143" t="s">
        <v>53</v>
      </c>
      <c r="F26" s="144"/>
      <c r="G26" s="143"/>
      <c r="H26" s="143"/>
      <c r="I26" s="143"/>
      <c r="J26" s="145"/>
      <c r="K26" s="72"/>
      <c r="L26" s="84"/>
      <c r="M26" s="92"/>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75"/>
    </row>
    <row r="27" spans="1:72" s="64" customFormat="1" ht="77.45" customHeight="1" x14ac:dyDescent="0.25">
      <c r="A27" s="63"/>
      <c r="B27" s="141" t="s">
        <v>56</v>
      </c>
      <c r="C27" s="142" t="s">
        <v>43</v>
      </c>
      <c r="D27" s="142" t="s">
        <v>49</v>
      </c>
      <c r="E27" s="143" t="s">
        <v>53</v>
      </c>
      <c r="F27" s="144"/>
      <c r="G27" s="143"/>
      <c r="H27" s="143"/>
      <c r="I27" s="143"/>
      <c r="J27" s="145"/>
      <c r="K27" s="72"/>
      <c r="L27" s="84"/>
      <c r="M27" s="92"/>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75"/>
    </row>
    <row r="28" spans="1:72" x14ac:dyDescent="0.25">
      <c r="B28" s="1"/>
      <c r="C28" s="12"/>
    </row>
    <row r="29" spans="1:72" x14ac:dyDescent="0.25">
      <c r="B29" s="1"/>
      <c r="C29" s="12"/>
    </row>
    <row r="30" spans="1:72" x14ac:dyDescent="0.25">
      <c r="B30" s="1"/>
      <c r="C30" s="12"/>
    </row>
    <row r="31" spans="1:72" x14ac:dyDescent="0.25">
      <c r="B31" s="1"/>
      <c r="C31" s="12"/>
    </row>
    <row r="32" spans="1:72" x14ac:dyDescent="0.25">
      <c r="B32" s="1"/>
      <c r="C32" s="12"/>
    </row>
    <row r="33" spans="2:3" x14ac:dyDescent="0.25">
      <c r="B33" s="1"/>
      <c r="C33" s="12"/>
    </row>
    <row r="34" spans="2:3" x14ac:dyDescent="0.25">
      <c r="B34" s="1"/>
      <c r="C34" s="12"/>
    </row>
    <row r="35" spans="2:3" x14ac:dyDescent="0.25">
      <c r="B35" s="1"/>
      <c r="C35" s="12"/>
    </row>
    <row r="36" spans="2:3" x14ac:dyDescent="0.25">
      <c r="B36" s="1"/>
      <c r="C36" s="12"/>
    </row>
    <row r="37" spans="2:3" x14ac:dyDescent="0.25">
      <c r="B37" s="1"/>
      <c r="C37" s="12"/>
    </row>
    <row r="38" spans="2:3" x14ac:dyDescent="0.25">
      <c r="B38" s="1"/>
      <c r="C38" s="12"/>
    </row>
    <row r="39" spans="2:3" x14ac:dyDescent="0.25">
      <c r="B39" s="1"/>
      <c r="C39" s="12"/>
    </row>
    <row r="40" spans="2:3" x14ac:dyDescent="0.25">
      <c r="B40" s="1"/>
      <c r="C40" s="12"/>
    </row>
    <row r="41" spans="2:3" x14ac:dyDescent="0.25">
      <c r="B41" s="1"/>
      <c r="C41" s="12"/>
    </row>
    <row r="42" spans="2:3" x14ac:dyDescent="0.25">
      <c r="B42" s="1"/>
      <c r="C42" s="12"/>
    </row>
    <row r="43" spans="2:3" x14ac:dyDescent="0.25">
      <c r="B43" s="1"/>
      <c r="C43" s="12"/>
    </row>
    <row r="44" spans="2:3" x14ac:dyDescent="0.25">
      <c r="B44" s="1"/>
      <c r="C44" s="12"/>
    </row>
    <row r="45" spans="2:3" x14ac:dyDescent="0.25">
      <c r="B45" s="1"/>
      <c r="C45" s="12"/>
    </row>
    <row r="46" spans="2:3" x14ac:dyDescent="0.25">
      <c r="B46" s="1"/>
      <c r="C46" s="12"/>
    </row>
    <row r="47" spans="2:3" x14ac:dyDescent="0.25">
      <c r="B47" s="1"/>
      <c r="C47" s="12"/>
    </row>
    <row r="48" spans="2:3" x14ac:dyDescent="0.25">
      <c r="B48" s="1"/>
      <c r="C48" s="12"/>
    </row>
    <row r="49" spans="2:3" x14ac:dyDescent="0.25">
      <c r="B49" s="1"/>
      <c r="C49" s="12"/>
    </row>
    <row r="50" spans="2:3" x14ac:dyDescent="0.25">
      <c r="B50" s="1"/>
      <c r="C50" s="12"/>
    </row>
    <row r="51" spans="2:3" x14ac:dyDescent="0.25">
      <c r="B51" s="1"/>
      <c r="C51" s="12"/>
    </row>
    <row r="52" spans="2:3" x14ac:dyDescent="0.25">
      <c r="B52" s="1"/>
      <c r="C52" s="12"/>
    </row>
    <row r="53" spans="2:3" x14ac:dyDescent="0.25">
      <c r="B53" s="1"/>
      <c r="C53" s="12"/>
    </row>
    <row r="54" spans="2:3" x14ac:dyDescent="0.25">
      <c r="B54" s="1"/>
      <c r="C54" s="12"/>
    </row>
    <row r="55" spans="2:3" x14ac:dyDescent="0.25">
      <c r="B55" s="1"/>
      <c r="C55" s="12"/>
    </row>
    <row r="56" spans="2:3" x14ac:dyDescent="0.25">
      <c r="B56" s="1"/>
      <c r="C56" s="12"/>
    </row>
    <row r="57" spans="2:3" x14ac:dyDescent="0.25">
      <c r="B57" s="1"/>
      <c r="C57" s="12"/>
    </row>
    <row r="58" spans="2:3" x14ac:dyDescent="0.25">
      <c r="B58" s="1"/>
      <c r="C58" s="12"/>
    </row>
    <row r="59" spans="2:3" x14ac:dyDescent="0.25">
      <c r="B59" s="1"/>
      <c r="C59" s="12"/>
    </row>
    <row r="60" spans="2:3" x14ac:dyDescent="0.25">
      <c r="B60" s="1"/>
      <c r="C60" s="12"/>
    </row>
    <row r="61" spans="2:3" x14ac:dyDescent="0.25">
      <c r="B61" s="1"/>
      <c r="C61" s="12"/>
    </row>
    <row r="62" spans="2:3" x14ac:dyDescent="0.25">
      <c r="B62" s="1"/>
      <c r="C62" s="12"/>
    </row>
    <row r="63" spans="2:3" x14ac:dyDescent="0.25">
      <c r="B63" s="1"/>
      <c r="C63" s="12"/>
    </row>
    <row r="64" spans="2:3" x14ac:dyDescent="0.25">
      <c r="B64" s="1"/>
      <c r="C64" s="12"/>
    </row>
    <row r="65" spans="2:3" x14ac:dyDescent="0.25">
      <c r="B65" s="1"/>
      <c r="C65" s="12"/>
    </row>
    <row r="66" spans="2:3" x14ac:dyDescent="0.25">
      <c r="B66" s="1"/>
      <c r="C66" s="12"/>
    </row>
    <row r="67" spans="2:3" x14ac:dyDescent="0.25">
      <c r="B67" s="1"/>
      <c r="C67" s="12"/>
    </row>
    <row r="68" spans="2:3" x14ac:dyDescent="0.25">
      <c r="B68" s="1"/>
      <c r="C68" s="12"/>
    </row>
    <row r="69" spans="2:3" x14ac:dyDescent="0.25">
      <c r="B69" s="1"/>
      <c r="C69" s="12"/>
    </row>
    <row r="70" spans="2:3" x14ac:dyDescent="0.25">
      <c r="B70" s="1"/>
      <c r="C70" s="12"/>
    </row>
    <row r="71" spans="2:3" x14ac:dyDescent="0.25">
      <c r="B71" s="1"/>
      <c r="C71" s="12"/>
    </row>
    <row r="72" spans="2:3" x14ac:dyDescent="0.25">
      <c r="B72" s="1"/>
      <c r="C72" s="12"/>
    </row>
    <row r="73" spans="2:3" x14ac:dyDescent="0.25">
      <c r="B73" s="1"/>
      <c r="C73" s="12"/>
    </row>
    <row r="74" spans="2:3" x14ac:dyDescent="0.25">
      <c r="B74" s="1"/>
      <c r="C74" s="12"/>
    </row>
    <row r="75" spans="2:3" x14ac:dyDescent="0.25">
      <c r="B75" s="1"/>
      <c r="C75" s="12"/>
    </row>
    <row r="76" spans="2:3" x14ac:dyDescent="0.25">
      <c r="B76" s="1"/>
      <c r="C76" s="12"/>
    </row>
    <row r="77" spans="2:3" x14ac:dyDescent="0.25">
      <c r="B77" s="1"/>
      <c r="C77" s="12"/>
    </row>
    <row r="78" spans="2:3" x14ac:dyDescent="0.25">
      <c r="B78" s="1"/>
      <c r="C78" s="12"/>
    </row>
    <row r="79" spans="2:3" x14ac:dyDescent="0.25">
      <c r="B79" s="1"/>
      <c r="C79" s="12"/>
    </row>
    <row r="80" spans="2:3" x14ac:dyDescent="0.25">
      <c r="B80" s="1"/>
      <c r="C80" s="12"/>
    </row>
    <row r="81" spans="2:3" x14ac:dyDescent="0.25">
      <c r="B81" s="1"/>
      <c r="C81" s="12"/>
    </row>
    <row r="82" spans="2:3" x14ac:dyDescent="0.25">
      <c r="B82" s="1"/>
      <c r="C82" s="12"/>
    </row>
    <row r="83" spans="2:3" x14ac:dyDescent="0.25">
      <c r="B83" s="1"/>
      <c r="C83" s="12"/>
    </row>
    <row r="84" spans="2:3" x14ac:dyDescent="0.25">
      <c r="B84" s="1"/>
      <c r="C84" s="12"/>
    </row>
    <row r="85" spans="2:3" x14ac:dyDescent="0.25">
      <c r="B85" s="1"/>
      <c r="C85" s="12"/>
    </row>
    <row r="86" spans="2:3" x14ac:dyDescent="0.25">
      <c r="B86" s="1"/>
      <c r="C86" s="12"/>
    </row>
    <row r="87" spans="2:3" x14ac:dyDescent="0.25">
      <c r="B87" s="1"/>
      <c r="C87" s="12"/>
    </row>
    <row r="88" spans="2:3" x14ac:dyDescent="0.25">
      <c r="B88" s="1"/>
      <c r="C88" s="12"/>
    </row>
    <row r="89" spans="2:3" x14ac:dyDescent="0.25">
      <c r="B89" s="1"/>
      <c r="C89" s="12"/>
    </row>
    <row r="90" spans="2:3" x14ac:dyDescent="0.25">
      <c r="B90" s="1"/>
      <c r="C90" s="12"/>
    </row>
    <row r="91" spans="2:3" x14ac:dyDescent="0.25">
      <c r="B91" s="1"/>
      <c r="C91" s="12"/>
    </row>
    <row r="92" spans="2:3" x14ac:dyDescent="0.25">
      <c r="B92" s="1"/>
      <c r="C92" s="12"/>
    </row>
    <row r="93" spans="2:3" x14ac:dyDescent="0.25">
      <c r="B93" s="1"/>
      <c r="C93" s="12"/>
    </row>
    <row r="94" spans="2:3" x14ac:dyDescent="0.25">
      <c r="B94" s="1"/>
      <c r="C94" s="12"/>
    </row>
    <row r="95" spans="2:3" x14ac:dyDescent="0.25">
      <c r="B95" s="1"/>
      <c r="C95" s="12"/>
    </row>
    <row r="96" spans="2:3" x14ac:dyDescent="0.25">
      <c r="B96" s="1"/>
      <c r="C96" s="12"/>
    </row>
    <row r="97" spans="2:3" x14ac:dyDescent="0.25">
      <c r="B97" s="1"/>
      <c r="C97" s="12"/>
    </row>
    <row r="98" spans="2:3" x14ac:dyDescent="0.25">
      <c r="B98" s="1"/>
      <c r="C98" s="12"/>
    </row>
    <row r="99" spans="2:3" x14ac:dyDescent="0.25">
      <c r="B99" s="1"/>
      <c r="C99" s="12"/>
    </row>
    <row r="100" spans="2:3" x14ac:dyDescent="0.25">
      <c r="B100" s="1"/>
      <c r="C100" s="12"/>
    </row>
    <row r="101" spans="2:3" x14ac:dyDescent="0.25">
      <c r="B101" s="1"/>
      <c r="C101" s="12"/>
    </row>
    <row r="102" spans="2:3" x14ac:dyDescent="0.25">
      <c r="B102" s="1"/>
      <c r="C102" s="12"/>
    </row>
    <row r="103" spans="2:3" x14ac:dyDescent="0.25">
      <c r="B103" s="1"/>
      <c r="C103" s="12"/>
    </row>
    <row r="104" spans="2:3" x14ac:dyDescent="0.25">
      <c r="B104" s="1"/>
      <c r="C104" s="12"/>
    </row>
    <row r="105" spans="2:3" x14ac:dyDescent="0.25">
      <c r="B105" s="1"/>
      <c r="C105" s="12"/>
    </row>
    <row r="106" spans="2:3" x14ac:dyDescent="0.25">
      <c r="B106" s="1"/>
      <c r="C106" s="12"/>
    </row>
    <row r="107" spans="2:3" x14ac:dyDescent="0.25">
      <c r="B107" s="1"/>
      <c r="C107" s="12"/>
    </row>
    <row r="108" spans="2:3" x14ac:dyDescent="0.25">
      <c r="B108" s="1"/>
      <c r="C108" s="12"/>
    </row>
    <row r="109" spans="2:3" x14ac:dyDescent="0.25">
      <c r="B109" s="1"/>
      <c r="C109" s="12"/>
    </row>
    <row r="110" spans="2:3" x14ac:dyDescent="0.25">
      <c r="B110" s="1"/>
      <c r="C110" s="12"/>
    </row>
    <row r="111" spans="2:3" x14ac:dyDescent="0.25">
      <c r="B111" s="1"/>
      <c r="C111" s="12"/>
    </row>
    <row r="112" spans="2:3" x14ac:dyDescent="0.25">
      <c r="B112" s="1"/>
      <c r="C112" s="12"/>
    </row>
    <row r="113" spans="2:3" x14ac:dyDescent="0.25">
      <c r="B113" s="1"/>
      <c r="C113" s="12"/>
    </row>
    <row r="114" spans="2:3" x14ac:dyDescent="0.25">
      <c r="B114" s="1"/>
      <c r="C114" s="12"/>
    </row>
    <row r="115" spans="2:3" x14ac:dyDescent="0.25">
      <c r="B115" s="1"/>
      <c r="C115" s="12"/>
    </row>
    <row r="116" spans="2:3" x14ac:dyDescent="0.25">
      <c r="B116" s="1"/>
      <c r="C116" s="12"/>
    </row>
    <row r="117" spans="2:3" x14ac:dyDescent="0.25">
      <c r="B117" s="1"/>
      <c r="C117" s="12"/>
    </row>
    <row r="118" spans="2:3" x14ac:dyDescent="0.25">
      <c r="B118" s="1"/>
      <c r="C118" s="12"/>
    </row>
    <row r="119" spans="2:3" x14ac:dyDescent="0.25">
      <c r="B119" s="1"/>
      <c r="C119" s="12"/>
    </row>
    <row r="120" spans="2:3" x14ac:dyDescent="0.25">
      <c r="B120" s="1"/>
      <c r="C120" s="12"/>
    </row>
    <row r="121" spans="2:3" x14ac:dyDescent="0.25">
      <c r="B121" s="1"/>
      <c r="C121" s="12"/>
    </row>
    <row r="122" spans="2:3" x14ac:dyDescent="0.25">
      <c r="B122" s="1"/>
      <c r="C122" s="12"/>
    </row>
    <row r="123" spans="2:3" x14ac:dyDescent="0.25">
      <c r="B123" s="1"/>
      <c r="C123" s="12"/>
    </row>
    <row r="124" spans="2:3" x14ac:dyDescent="0.25">
      <c r="B124" s="1"/>
      <c r="C124" s="12"/>
    </row>
    <row r="125" spans="2:3" x14ac:dyDescent="0.25">
      <c r="B125" s="1"/>
      <c r="C125" s="12"/>
    </row>
    <row r="126" spans="2:3" x14ac:dyDescent="0.25">
      <c r="B126" s="1"/>
      <c r="C126" s="12"/>
    </row>
    <row r="127" spans="2:3" x14ac:dyDescent="0.25">
      <c r="B127" s="1"/>
      <c r="C127" s="12"/>
    </row>
    <row r="128" spans="2:3" x14ac:dyDescent="0.25">
      <c r="B128" s="1"/>
      <c r="C128" s="12"/>
    </row>
    <row r="129" spans="2:3" x14ac:dyDescent="0.25">
      <c r="B129" s="1"/>
      <c r="C129" s="12"/>
    </row>
    <row r="130" spans="2:3" x14ac:dyDescent="0.25">
      <c r="B130" s="1"/>
      <c r="C130" s="12"/>
    </row>
    <row r="131" spans="2:3" x14ac:dyDescent="0.25">
      <c r="B131" s="9"/>
      <c r="C131" s="10"/>
    </row>
    <row r="132" spans="2:3" x14ac:dyDescent="0.25">
      <c r="B132" s="9"/>
      <c r="C132" s="10"/>
    </row>
    <row r="133" spans="2:3" x14ac:dyDescent="0.25">
      <c r="B133" s="9"/>
      <c r="C133" s="10"/>
    </row>
    <row r="134" spans="2:3" x14ac:dyDescent="0.25">
      <c r="B134" s="9"/>
      <c r="C134" s="10"/>
    </row>
    <row r="135" spans="2:3" x14ac:dyDescent="0.25">
      <c r="B135" s="9"/>
      <c r="C135" s="10"/>
    </row>
    <row r="136" spans="2:3" x14ac:dyDescent="0.25">
      <c r="B136" s="9"/>
      <c r="C136" s="10"/>
    </row>
    <row r="137" spans="2:3" x14ac:dyDescent="0.25">
      <c r="B137" s="9"/>
      <c r="C137" s="10"/>
    </row>
    <row r="138" spans="2:3" x14ac:dyDescent="0.25">
      <c r="B138" s="9"/>
      <c r="C138" s="10"/>
    </row>
    <row r="139" spans="2:3" x14ac:dyDescent="0.25">
      <c r="B139" s="9"/>
      <c r="C139" s="10"/>
    </row>
  </sheetData>
  <mergeCells count="1">
    <mergeCell ref="B1:C1"/>
  </mergeCells>
  <pageMargins left="0.7" right="0.7" top="0.75" bottom="0.75" header="0.3" footer="0.3"/>
  <pageSetup scal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6FBDF-2561-4A53-8C9E-F6B4D2A1C3C4}">
  <dimension ref="B2:D7"/>
  <sheetViews>
    <sheetView workbookViewId="0">
      <selection activeCell="D8" sqref="D8"/>
    </sheetView>
  </sheetViews>
  <sheetFormatPr defaultRowHeight="15" x14ac:dyDescent="0.25"/>
  <sheetData>
    <row r="2" spans="2:4" x14ac:dyDescent="0.25">
      <c r="B2" t="s">
        <v>175</v>
      </c>
      <c r="D2" t="s">
        <v>176</v>
      </c>
    </row>
    <row r="3" spans="2:4" x14ac:dyDescent="0.25">
      <c r="B3" t="s">
        <v>177</v>
      </c>
      <c r="D3" t="s">
        <v>178</v>
      </c>
    </row>
    <row r="4" spans="2:4" x14ac:dyDescent="0.25">
      <c r="B4" t="s">
        <v>179</v>
      </c>
      <c r="D4" t="s">
        <v>180</v>
      </c>
    </row>
    <row r="5" spans="2:4" x14ac:dyDescent="0.25">
      <c r="B5" t="s">
        <v>181</v>
      </c>
      <c r="D5" t="s">
        <v>49</v>
      </c>
    </row>
    <row r="6" spans="2:4" x14ac:dyDescent="0.25">
      <c r="B6" t="s">
        <v>182</v>
      </c>
      <c r="D6" t="s">
        <v>110</v>
      </c>
    </row>
    <row r="7" spans="2:4" x14ac:dyDescent="0.25">
      <c r="D7"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D0F13CA27DF24B825F8083F05BE77B" ma:contentTypeVersion="2" ma:contentTypeDescription="Create a new document." ma:contentTypeScope="" ma:versionID="5b29241c22283a79d0042b5702ba8355">
  <xsd:schema xmlns:xsd="http://www.w3.org/2001/XMLSchema" xmlns:xs="http://www.w3.org/2001/XMLSchema" xmlns:p="http://schemas.microsoft.com/office/2006/metadata/properties" xmlns:ns1="http://schemas.microsoft.com/sharepoint/v3" xmlns:ns2="beaf5f31-8cd1-41e4-a47a-7a8ecc96f470" targetNamespace="http://schemas.microsoft.com/office/2006/metadata/properties" ma:root="true" ma:fieldsID="5322d691205687339a375eabd466c221" ns1:_="" ns2:_="">
    <xsd:import namespace="http://schemas.microsoft.com/sharepoint/v3"/>
    <xsd:import namespace="beaf5f31-8cd1-41e4-a47a-7a8ecc96f47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af5f31-8cd1-41e4-a47a-7a8ecc96f4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9C2F06-773C-436E-9A0D-3E3BB7E519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FC9D4C3-98FB-4342-8F00-E32A9D7DD9DE}"/>
</file>

<file path=customXml/itemProps3.xml><?xml version="1.0" encoding="utf-8"?>
<ds:datastoreItem xmlns:ds="http://schemas.openxmlformats.org/officeDocument/2006/customXml" ds:itemID="{19EF65A4-E5DA-49E8-AD12-C9298553A1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TM55723235</Templat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About</vt:lpstr>
      <vt:lpstr>Gantt</vt:lpstr>
      <vt:lpstr>PMP Goal Organization</vt:lpstr>
      <vt:lpstr>Sheet1</vt:lpstr>
      <vt:lpstr>Gantt!Print_Titles</vt:lpstr>
      <vt:lpstr>Project_Start</vt:lpstr>
      <vt:lpstr>Scrolling_Increment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2018-07-14T00:37:31Z</dcterms:created>
  <dcterms:modified xsi:type="dcterms:W3CDTF">2022-01-10T18:20:43Z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0x010100DAD0F13CA27DF24B825F8083F05BE77B</vt:lpwstr>
  </property>
</Properties>
</file>