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EAF483D1-8276-4AB3-8577-6CCFCD8A0A62}" xr6:coauthVersionLast="47" xr6:coauthVersionMax="47" xr10:uidLastSave="{00000000-0000-0000-0000-000000000000}"/>
  <bookViews>
    <workbookView xWindow="6060" yWindow="4035" windowWidth="21600" windowHeight="11385" tabRatio="415" firstSheet="1" activeTab="1" xr2:uid="{00000000-000D-0000-FFFF-FFFF00000000}"/>
  </bookViews>
  <sheets>
    <sheet name="About" sheetId="12" state="hidden" r:id="rId1"/>
    <sheet name="Gantt" sheetId="11" r:id="rId2"/>
    <sheet name="PMP Goal Organization" sheetId="14" r:id="rId3"/>
    <sheet name="Sheet1" sheetId="13" state="hidden" r:id="rId4"/>
  </sheets>
  <definedNames>
    <definedName name="_xlnm.Print_Titles" localSheetId="1">Gantt!$7:$9</definedName>
    <definedName name="Project_Start">Gantt!$H$6</definedName>
    <definedName name="Scrolling_Increment">Gantt!$H$7</definedName>
    <definedName name="Today" localSheetId="1">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1" l="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AK8" i="11" s="1"/>
  <c r="AL8" i="11" s="1"/>
  <c r="AM8" i="11" s="1"/>
  <c r="AN8" i="11" s="1"/>
  <c r="AO8" i="11" s="1"/>
  <c r="AP8" i="11" s="1"/>
  <c r="AQ8" i="11" s="1"/>
  <c r="AR8" i="11" s="1"/>
  <c r="AS8" i="11" s="1"/>
  <c r="AT8" i="11" s="1"/>
  <c r="AU8" i="11" s="1"/>
  <c r="AV8" i="11" s="1"/>
  <c r="AW8" i="11" s="1"/>
  <c r="AX8" i="11" s="1"/>
  <c r="AY8" i="11" s="1"/>
  <c r="AZ8" i="11" s="1"/>
  <c r="BA8" i="11" s="1"/>
  <c r="BB8" i="11" s="1"/>
  <c r="BC8" i="11" s="1"/>
  <c r="BD8" i="11" s="1"/>
  <c r="BE8" i="11" s="1"/>
  <c r="BF8" i="11" s="1"/>
  <c r="BG8" i="11" s="1"/>
  <c r="BH8" i="11" s="1"/>
  <c r="BI8" i="11" s="1"/>
  <c r="BJ8" i="11" s="1"/>
  <c r="BK8" i="11" s="1"/>
  <c r="BL8" i="11" s="1"/>
  <c r="BM8" i="11" s="1"/>
  <c r="BN8" i="11" s="1"/>
  <c r="BO8" i="11" s="1"/>
  <c r="BP8" i="11" s="1"/>
  <c r="BQ8" i="11" s="1"/>
  <c r="BR8" i="11" s="1"/>
  <c r="BP7" i="11" l="1"/>
  <c r="BP9" i="11"/>
  <c r="BQ7" i="11" l="1"/>
  <c r="BQ9" i="11"/>
  <c r="BS8" i="11" l="1"/>
  <c r="BR7" i="11"/>
  <c r="BR9" i="11"/>
  <c r="BS7" i="11" l="1"/>
  <c r="BS9" i="11"/>
  <c r="L9" i="11" l="1"/>
  <c r="L7" i="11"/>
  <c r="N9" i="11" l="1"/>
  <c r="M9" i="11"/>
  <c r="M7" i="11"/>
  <c r="O7" i="11" l="1"/>
  <c r="N7" i="11"/>
  <c r="O9" i="11" l="1"/>
  <c r="Q7" i="11" l="1"/>
  <c r="P9" i="11"/>
  <c r="P7" i="11"/>
  <c r="Q9" i="11" l="1"/>
  <c r="S7" i="11" l="1"/>
  <c r="R9" i="11"/>
  <c r="R7" i="11"/>
  <c r="T7" i="11" l="1"/>
  <c r="S9" i="11"/>
  <c r="T9" i="11" l="1"/>
  <c r="U7" i="11"/>
  <c r="U9" i="11" l="1"/>
  <c r="V7" i="11"/>
  <c r="W7" i="11" l="1"/>
  <c r="V9" i="11"/>
  <c r="X7" i="11" l="1"/>
  <c r="W9" i="11"/>
  <c r="Y7" i="11" l="1"/>
  <c r="X9" i="11"/>
  <c r="Y9" i="11" l="1"/>
  <c r="Z7" i="11"/>
  <c r="AA7" i="11" l="1"/>
  <c r="Z9" i="11"/>
  <c r="AB7" i="11" l="1"/>
  <c r="AA9" i="11"/>
  <c r="AB9" i="11" l="1"/>
  <c r="AC9" i="11" l="1"/>
  <c r="AD7" i="11"/>
  <c r="AC7" i="11"/>
  <c r="AE7" i="11" l="1"/>
  <c r="AD9" i="11"/>
  <c r="AF7" i="11" l="1"/>
  <c r="AE9" i="11"/>
  <c r="AF9" i="11" l="1"/>
  <c r="AG7" i="11"/>
  <c r="AG9" i="11" l="1"/>
  <c r="AH7" i="11"/>
  <c r="AH9" i="11" l="1"/>
  <c r="AI7" i="11"/>
  <c r="AJ7" i="11" l="1"/>
  <c r="AI9" i="11"/>
  <c r="AK7" i="11" l="1"/>
  <c r="AJ9" i="11"/>
  <c r="AK9" i="11" l="1"/>
  <c r="AM7" i="11" l="1"/>
  <c r="AL9" i="11"/>
  <c r="AL7" i="11"/>
  <c r="AM9" i="11" l="1"/>
  <c r="AN9" i="11" l="1"/>
  <c r="AO7" i="11"/>
  <c r="AN7" i="11"/>
  <c r="AP7" i="11" l="1"/>
  <c r="AO9" i="11"/>
  <c r="AP9" i="11" l="1"/>
  <c r="AQ7" i="11"/>
  <c r="AR7" i="11" l="1"/>
  <c r="AQ9" i="11"/>
  <c r="AS7" i="11" l="1"/>
  <c r="AR9" i="11"/>
  <c r="AS9" i="11" l="1"/>
  <c r="AT7" i="11"/>
  <c r="AU7" i="11" l="1"/>
  <c r="AT9" i="11"/>
  <c r="AV7" i="11" l="1"/>
  <c r="AU9" i="11"/>
  <c r="AW7" i="11" l="1"/>
  <c r="AV9" i="11"/>
  <c r="AW9" i="11" l="1"/>
  <c r="AY7" i="11" l="1"/>
  <c r="AX9" i="11"/>
  <c r="AX7" i="11"/>
  <c r="AZ7" i="11" l="1"/>
  <c r="AY9" i="11"/>
  <c r="AZ9" i="11" l="1"/>
  <c r="BA7" i="11"/>
  <c r="BB7" i="11" l="1"/>
  <c r="BA9" i="11"/>
  <c r="BB9" i="11" l="1"/>
  <c r="BC7" i="11"/>
  <c r="BD7" i="11" l="1"/>
  <c r="BC9" i="11"/>
  <c r="BE7" i="11" l="1"/>
  <c r="BD9" i="11"/>
  <c r="BE9" i="11" l="1"/>
  <c r="BF7" i="11"/>
  <c r="BG7" i="11" l="1"/>
  <c r="BF9" i="11"/>
  <c r="BH7" i="11" l="1"/>
  <c r="BG9" i="11"/>
  <c r="BI7" i="11" l="1"/>
  <c r="BH9" i="11"/>
  <c r="BI9" i="11" l="1"/>
  <c r="BJ9" i="11" l="1"/>
  <c r="BJ7" i="11"/>
  <c r="BK9" i="11" l="1"/>
  <c r="BK7" i="11"/>
  <c r="BL9" i="11" l="1"/>
  <c r="BM7" i="11"/>
  <c r="BL7" i="11"/>
  <c r="BN7" i="11" l="1"/>
  <c r="BM9" i="11"/>
  <c r="BN9" i="11" l="1"/>
  <c r="BO9" i="11" l="1"/>
  <c r="BO7" i="11"/>
</calcChain>
</file>

<file path=xl/sharedStrings.xml><?xml version="1.0" encoding="utf-8"?>
<sst xmlns="http://schemas.openxmlformats.org/spreadsheetml/2006/main" count="296" uniqueCount="152">
  <si>
    <t>About This Template</t>
  </si>
  <si>
    <t>Guide for Screen Readers</t>
  </si>
  <si>
    <t>No. Days</t>
  </si>
  <si>
    <t>Category</t>
  </si>
  <si>
    <t>Assigned To</t>
  </si>
  <si>
    <t>Progress</t>
  </si>
  <si>
    <t>Start</t>
  </si>
  <si>
    <t>Project Start Date:</t>
  </si>
  <si>
    <t>Legend:</t>
  </si>
  <si>
    <t>Milestone Description</t>
  </si>
  <si>
    <t>Enter Company Name in cell B2.
A legend is in cells I2 through AC2.</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</si>
  <si>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</si>
  <si>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</si>
  <si>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</si>
  <si>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Enter Project information starting in cell B9 through cell G9. 
Sample data is in cells B9 through G33.
Enter Milestone Description, select a Category from the drop-down list, assign someone to the item, enter the progress, start date and number of days for the task to start charting.
The next instruction is in cell A34.</t>
  </si>
  <si>
    <t xml:space="preserve">This template provides a simple way to create a Gantt chart to help visualize and track your project. Simply enter your tasks description, select a category of Goal, Milestone, On Track, Low Risk, Med Risk, High Risk, Progress as a percent of task completion, a Start Date and Number of days to complete the task. The Gantt chart fills in and is color coded to help distinguish the various categories. A scroll bar allows you to scroll through the timeline. Insert new tasks by inserting new rows.
</t>
  </si>
  <si>
    <t>This is the last instruction in this worksheet.</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</si>
  <si>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</si>
  <si>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F3 or allow the sample formula to find the smallest date value from the Gantt Data table.  
Project Start Date: label is in cell D3.</t>
  </si>
  <si>
    <t xml:space="preserve">Do not delete this row. This row is hidden to preserve a formula that is used to highlight the current day within the project schedule. </t>
  </si>
  <si>
    <t>This row marks the end of the Gantt milestone data. DO NOT enter anything in this row. 
To add more items, insert new rows above this one.</t>
  </si>
  <si>
    <t>There are 2 worksheets in this workbook. 
Gantt Chart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</si>
  <si>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pw:UWSPstratplan</t>
  </si>
  <si>
    <t>Resource Needs</t>
  </si>
  <si>
    <t>FY22</t>
  </si>
  <si>
    <t>FY23</t>
  </si>
  <si>
    <t>FY24</t>
  </si>
  <si>
    <t>FY25</t>
  </si>
  <si>
    <t>FY26</t>
  </si>
  <si>
    <t>Goal</t>
  </si>
  <si>
    <t>Metric</t>
  </si>
  <si>
    <t>Outcome</t>
  </si>
  <si>
    <t>Purpose Made Possible Goal</t>
  </si>
  <si>
    <t>Finance 1.1</t>
  </si>
  <si>
    <t>We will create ethical processes and metrics to support the financial models and to inform decision-making, resulting in greater transparency and understanding of the current financial situation of the university, the rationale for decision making, and the need to ensure long-term financial sustainability.</t>
  </si>
  <si>
    <t>We will encourage and achieve financial growth. New revenue sources will be explored and analyzed for financial viability. These new revenue sources will complement existing financial resources to allow diversification of university finances.</t>
  </si>
  <si>
    <t>Finance 1.2</t>
  </si>
  <si>
    <t>Finance 1.3</t>
  </si>
  <si>
    <t>Finance 1.4</t>
  </si>
  <si>
    <t>Student Success 1.1</t>
  </si>
  <si>
    <t>Student Success 1.2</t>
  </si>
  <si>
    <t>Student Success 1.3</t>
  </si>
  <si>
    <t>Student Success 1.4</t>
  </si>
  <si>
    <t>We will align University expenditure levels with available resources. Annual expenditure levels in university departments will be within the annual state budget allocation or the program revenue generated.</t>
  </si>
  <si>
    <t>We will utilize financial models that will be data informed, transparent, objective, and action oriented.  The financial models will inform decisions to allocate and reallocate resources.</t>
  </si>
  <si>
    <t>We will increase and expand access by enhancing strategic partnerships with high schools and other educational institutions that support college-bound student success, college completion, and enrollment growth for a diverse student body.</t>
  </si>
  <si>
    <t>We will grow programs and harness technologies to support post-traditional and graduate learners through creative delivery methods including but not limited to branch campuses, hybrid, online, or collaborative models.  This shall involve strengthening student support in terms of course timing/availability, academic calendars, evening/weekend classroom, office and service access, and prior learning experience.</t>
  </si>
  <si>
    <t xml:space="preserve">We will develop and implement internal systems and structures to better serve diverse prospective students in our market. The system should use data to determine financial and program viability, and inform new programs/offerings relevant to K-12 traditional, post-traditional, graduate, and continuing ed students.  </t>
  </si>
  <si>
    <t xml:space="preserve">We will increase our unique cross-disciplinary work to leverage (or promote) our strengths in sustainability, global awareness, and diversity, equity, and inclusion, for prospective students at all credential and continuing education levels.  </t>
  </si>
  <si>
    <t>Student Experience 1.1</t>
  </si>
  <si>
    <t>Student Experience 1.2</t>
  </si>
  <si>
    <t>Student Experience 1.3</t>
  </si>
  <si>
    <t>Student Experience 1.4</t>
  </si>
  <si>
    <t>We will prioritize and expand high-impact practices (HIP) to boost student learning, development, and engagement.</t>
  </si>
  <si>
    <t>We will deliver vibrant yet tailored student services that support the retention and success of all students.</t>
  </si>
  <si>
    <t>We will build and enhance a community that values inclusion, equity, and diversity.</t>
  </si>
  <si>
    <t>We will create an enriched learning environment through the use of advanced evidence-based practices and educational tools, innovative technologies, and equity-minded pedagogies.</t>
  </si>
  <si>
    <t>Communities 1.1</t>
  </si>
  <si>
    <t>Communities 1.2</t>
  </si>
  <si>
    <t>Communities 1.3</t>
  </si>
  <si>
    <t>We will collaborate both internally and with community members and organizations to create initiatives that support economic and community development. We will share our stories with each other and our stakeholders and work together to enhance our community.</t>
  </si>
  <si>
    <t>In our internal and external collaborations we will focus on our commitment to be more inclusive and promote equity and diversity.</t>
  </si>
  <si>
    <t>As an educational and cultural resource for the communities we serve, we will develop and promote new types of collaborations that align with the mission of UW-Stevens Point and that lead to greater efficiency, greater opportunity for a UWSP credential, and greater student success through internships and other experiential learning.</t>
  </si>
  <si>
    <t>Purpose Made Possible Goals</t>
  </si>
  <si>
    <t>Business Affairs</t>
  </si>
  <si>
    <t>YEAR 1</t>
  </si>
  <si>
    <t>YEAR 2</t>
  </si>
  <si>
    <t>YEAR 3</t>
  </si>
  <si>
    <t>YEAR 4</t>
  </si>
  <si>
    <t>YEAR 5</t>
  </si>
  <si>
    <t>Executive</t>
  </si>
  <si>
    <t>Advancement</t>
  </si>
  <si>
    <t>Marketing &amp; Enrollment</t>
  </si>
  <si>
    <t>Student Affairs</t>
  </si>
  <si>
    <t>Academic Affairs</t>
  </si>
  <si>
    <t>To add new data, insert rows ABOVE this one</t>
  </si>
  <si>
    <t>STRATEGIC THEME TITLE</t>
  </si>
  <si>
    <t>Strategy</t>
  </si>
  <si>
    <t>Outcome/Strategy/Metric</t>
  </si>
  <si>
    <t>Responsible Division</t>
  </si>
  <si>
    <t>Analyze demographic and market trends, historical enrollments, and new program potential to create new pipelines, benchmarks and predictive models.</t>
  </si>
  <si>
    <t>Metric/measure will be number of students in each enrollment segment
as noted above</t>
  </si>
  <si>
    <t>Optimize the use of marketing tools and strategies to achieve recruitment and enrollment targets.</t>
  </si>
  <si>
    <t>Implement SEO strategies and utilize data analytics to increase prospective student website traffic and engagement by establishing benchmarks at January, 2022 launch.</t>
  </si>
  <si>
    <t>Metric/measure will be traffic, engagement and conversions with benchmarks established at launch of website.</t>
  </si>
  <si>
    <t xml:space="preserve">Utilize a concentrated omni-channel marketing strategy (e.g. email, postal mail, social media, URL address, and text) to engage best-fit prospect and inquiry student segments </t>
  </si>
  <si>
    <t>Metric/measure will be leads generated through digital ads, website,
and other tactics to increase historical number by 10% by July 2022 (from 8,800 to 9,680)</t>
  </si>
  <si>
    <t>Implement and optimize use of new CRM tool to build relationships with prospective students</t>
  </si>
  <si>
    <t>Metric/measure will be ability to engage prospects and inquiries via open rates,
click-through rates, unsubscribe rates, response rates, movement through funnel,
etc. - benchmarks established July 2021 when Slate is launched</t>
  </si>
  <si>
    <t>Optimize Available Scholarship and Grant Dollars to support every segment  (e.g. UGRD, TRAN, URM, INTL, Out-of-State, MSEP, Honors, Adult, First-Gen)</t>
  </si>
  <si>
    <t>Ensure that 100% of WI Grant dollars are awarded annually</t>
  </si>
  <si>
    <t>% of WI Grant dollars awarded</t>
  </si>
  <si>
    <t>Develop five-year recruitment and enrollment targets by student segment by July 2022 (dependent upon AA program expansion decisions) (e.g. UGRD, TRAN, URM, 
INTL, Out-of-State, MSEP, Honors, Adult, First-Gen)</t>
  </si>
  <si>
    <t>Decrease number of students that remain in Financial Aid verification process by 10% by removing barriers, in particular for URM and first-gen students, by September, 2022</t>
  </si>
  <si>
    <t>Metric/measure is number of students processed through verification</t>
  </si>
  <si>
    <t xml:space="preserve">Strategies, goals, and timeline will be established as we launch new engagement tools
(e.g. SEM Rush, ZeeMee, parent tool), establishment of customer service center, and launch of new CRM system </t>
  </si>
  <si>
    <t>Goals and metrics based on enrollment goals following budget</t>
  </si>
  <si>
    <t>Develop, in partnership with academic departments, new on-campus visit experiences
to feed high-demand programs by fall 2023 (major days, career days, competitions/tournaments, etc.)</t>
  </si>
  <si>
    <t>Complete ongoing grant-funded project to develop a master UW System transfer agreement for the liberal arts WTCS degree.</t>
  </si>
  <si>
    <t>Extend existing UWSP articulation agreements to other Wisconsin Technical College System institutions.</t>
  </si>
  <si>
    <t>Explore offering needed degree-completion programs online to expand access to place-bound, working students.</t>
  </si>
  <si>
    <t>Create a multifaceted credit for prior learning structure by May 2022.</t>
  </si>
  <si>
    <t>Work with schools to evaluate which disciplines are most appropriate for prior learning.</t>
  </si>
  <si>
    <t>Evaluate competitive landscape to understand how technical, private, and UW schools structure credit for prior learning.</t>
  </si>
  <si>
    <t>Create a structure to develop online programs to serve targeted needs, support multiple online delivery methods, and support students in online programs.</t>
  </si>
  <si>
    <t>Develop options for an administrative structure to support online programs.</t>
  </si>
  <si>
    <t>Evaluate the program areas and student segments for which there is a market demand
for online offerings.</t>
  </si>
  <si>
    <t>Develop a pipeline of new online programs targeted to post-traditional students by XXXX.</t>
  </si>
  <si>
    <t>Purposefully develop online programs to serve traditional and technical college transfer students.</t>
  </si>
  <si>
    <t xml:space="preserve">We will develop and implement internal systems and structures to better serve diverse prospective students in our market. The system should use data to determine financial and program viability, and inform new programs/offerings relevant to K-12 traditional, post-traditional, graduate, and continuing ed students. </t>
  </si>
  <si>
    <t>Create a regular process supporting new program development, including majors,
certificates, and “stackable” academic credentials, in partnership with the Division of Marketing and Enrollment by May 2022.</t>
  </si>
  <si>
    <t>Expand and evaluate the use of Burning Glass for market research and career outcome data.</t>
  </si>
  <si>
    <t>Annually scan for program development opportunities best able to reach traditional and post-traditional students, noting best options to improve access through instructional modality or campus location.</t>
  </si>
  <si>
    <t>Formalize the rigorous evaluation of market demand, instructional capacity, and other financial requirements for all proposed programs.</t>
  </si>
  <si>
    <t>Provide an annual program health report with key performance indicators for all undergraduate and graduate programs by May 2022.</t>
  </si>
  <si>
    <t>We will increase our unique cross-disciplinary work to leverage (or promote) our strengths in sustainability, global awareness, and diversity, equity, and inclusion, for prospective students at all credential and continuing education levels.</t>
  </si>
  <si>
    <t>Community Sustainability major will be launched by Fall 2022</t>
  </si>
  <si>
    <t>Using fall 2021 as a benchmark, increase yield rate from admit to enroll by 5% by fall 2022</t>
  </si>
  <si>
    <t>Increase high school campus visit numbers by 38% by fall 2022</t>
  </si>
  <si>
    <t>Executive Sponsors: Lana Poole, Marty Loy</t>
  </si>
  <si>
    <t>Implementation Co-Chairs: Laura Bell, Brad Duckworth</t>
  </si>
  <si>
    <t>Implementation Team:  Lisa Michalec, Ricarod Boeing, Peter Zuge, Ann Herda-Rapp</t>
  </si>
  <si>
    <t>NONE</t>
  </si>
  <si>
    <t>SEM RUSH</t>
  </si>
  <si>
    <t>FUTURE YEARS FUNDING</t>
  </si>
  <si>
    <t>VENDOR HELP IF VERIFICATION CONTINUES</t>
  </si>
  <si>
    <t>SCHOLARSHIP DOLLARS AND FUTURE YEARS FUNDING</t>
  </si>
  <si>
    <t>TBD</t>
  </si>
  <si>
    <t>STAFF TIME/ENGAGEMENT</t>
  </si>
  <si>
    <t>UTILIZE DE FEE TO SUPPORT</t>
  </si>
  <si>
    <t>EST. YEAR 1 $33,000; YEAR 2 AND BEYOND $66,000; CONSIDER STRATEGIC INVESTMENT FUND</t>
  </si>
  <si>
    <t>SEE BELOW</t>
  </si>
  <si>
    <t>$52K-82K NAME-BUYING IN FUTURE YEARS</t>
  </si>
  <si>
    <t>Lana Poole, Laura Bell, Director of Admissions</t>
  </si>
  <si>
    <t>short-term goals set, need to comlpete 5-year</t>
  </si>
  <si>
    <t>Lana Poole, Marty Loy, Katie Jore, Laura Bell</t>
  </si>
  <si>
    <t>Chris Brundidge and Brittany Kaminski</t>
  </si>
  <si>
    <t>Evaluating budget alignment with technology needs (nearly complete)</t>
  </si>
  <si>
    <t>ACADEMIC WORKS/SOFTWARE NEEDS</t>
  </si>
  <si>
    <t>Evaluating strategies, workign with foundation/branch/AA/admissions</t>
  </si>
  <si>
    <t>Lana Poole, Laura Bell, Mandy Slowinski/Elspeth, foundation, branch, academic affairs, admissions staff</t>
  </si>
  <si>
    <t>Director of Admissions, Lana Poole, Laura Bell</t>
  </si>
  <si>
    <t>Yielding plan is being executed, search for new director</t>
  </si>
  <si>
    <t>Rachel Siebers in conjunction with Chris Brundidge, academic units, athletics, and recruiters</t>
  </si>
  <si>
    <t>In progress</t>
  </si>
  <si>
    <t>Todd Huspeni</t>
  </si>
  <si>
    <t>Completed</t>
  </si>
  <si>
    <t>Increase students who articulate from WTCS institutions by May 2023.</t>
  </si>
  <si>
    <t>Proposal near complete</t>
  </si>
  <si>
    <t>Marty Loy</t>
  </si>
  <si>
    <t>Todd Huspeni, Katie Jore, Lana Poole</t>
  </si>
  <si>
    <t>Discussion begins January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</si>
</sst>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3" formatCode="_(* #,##0.00_);_(* \(#,##0.00\);_(* &quot;-&quot;??_);_(@_)"/>
    <numFmt numFmtId="164" formatCode="d"/>
  </numFmts>
  <fonts count="25"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sz val="12"/>
      <color theme="1"/>
      <name val="Calibri"/>
      <family val="2"/>
      <scheme val="minor"/>
    </font>
    <font>
      <sz val="18"/>
      <color rgb="FFFF0000"/>
      <name val="Calibri"/>
      <family val="2"/>
      <scheme val="minor"/>
    </font>
    <font>
      <b/>
      <sz val="16"/>
      <color theme="1"/>
      <name val="Calibri"/>
      <family val="2"/>
      <scheme val="minor"/>
    </font>
    <font>
      <sz val="24"/>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rgb="FFFFC000"/>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bottom/>
      <diagonal/>
    </border>
    <border>
      <left/>
      <right/>
      <top/>
      <bottom style="medium">
        <color theme="0" tint="-0.14993743705557422"/>
      </bottom>
      <diagonal/>
    </border>
  </borders>
  <cellStyleXfs count="12">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4" fillId="5" borderId="0" applyNumberFormat="0" applyBorder="0" applyAlignment="0" applyProtection="0"/>
  </cellStyleXfs>
  <cellXfs count="110">
    <xf numFmtId="0" fontId="0" fillId="0" borderId="0" xfId="0"/>
    <xf numFmtId="0" fontId="0" fillId="0" borderId="0" xfId="0" applyAlignment="1">
      <alignment vertical="center"/>
    </xf>
    <xf numFmtId="0" fontId="0" fillId="0" borderId="0" xfId="0" applyAlignment="1">
      <alignment horizont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0" xfId="0" applyFont="1" applyFill="1" applyBorder="1" applyAlignment="1" applyProtection="1">
      <alignment horizontal="left" wrapText="1" indent="2"/>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9" fontId="0" fillId="0" borderId="0" xfId="2" applyFont="1" applyFill="1" applyBorder="1" applyAlignment="1" applyProtection="1">
      <alignment horizontal="center" vertical="center"/>
      <protection locked="0"/>
    </xf>
    <xf numFmtId="14" fontId="0" fillId="0" borderId="0" xfId="9" applyFont="1" applyFill="1" applyBorder="1" applyAlignment="1" applyProtection="1">
      <alignment horizontal="center" vertical="center"/>
      <protection locked="0"/>
    </xf>
    <xf numFmtId="37" fontId="0" fillId="0" borderId="0" xfId="10"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14" fontId="0" fillId="0" borderId="0" xfId="9" applyFont="1" applyFill="1" applyBorder="1" applyProtection="1">
      <alignment horizontal="center" vertical="center"/>
      <protection locked="0"/>
    </xf>
    <xf numFmtId="37" fontId="0" fillId="0" borderId="0" xfId="10" applyFont="1" applyFill="1" applyBorder="1" applyProtection="1">
      <alignment horizontal="center" vertical="center"/>
      <protection locked="0"/>
    </xf>
    <xf numFmtId="0" fontId="4" fillId="0" borderId="0" xfId="0" applyNumberFormat="1" applyFont="1" applyFill="1" applyBorder="1" applyAlignment="1" applyProtection="1">
      <alignment horizontal="center" vertical="center" wrapText="1"/>
      <protection locked="0"/>
    </xf>
    <xf numFmtId="0" fontId="14" fillId="0" borderId="0" xfId="3" applyAlignment="1" applyProtection="1">
      <alignment wrapText="1"/>
      <protection locked="0"/>
    </xf>
    <xf numFmtId="0" fontId="8" fillId="0" borderId="0" xfId="5" applyAlignment="1" applyProtection="1">
      <alignment horizontal="left"/>
      <protection locked="0"/>
    </xf>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7" fillId="0" borderId="0" xfId="6" applyAlignment="1" applyProtection="1">
      <alignment vertical="center"/>
      <protection locked="0"/>
    </xf>
    <xf numFmtId="0" fontId="7" fillId="0" borderId="0" xfId="6" applyProtection="1">
      <protection locked="0"/>
    </xf>
    <xf numFmtId="0" fontId="0" fillId="0" borderId="0" xfId="0" applyBorder="1" applyAlignment="1" applyProtection="1">
      <alignment horizontal="center"/>
      <protection locked="0"/>
    </xf>
    <xf numFmtId="0" fontId="0" fillId="0" borderId="0" xfId="0" applyBorder="1" applyProtection="1">
      <protection locked="0"/>
    </xf>
    <xf numFmtId="0" fontId="18" fillId="7" borderId="0" xfId="11" applyFont="1" applyFill="1" applyAlignment="1" applyProtection="1">
      <alignment horizontal="center" vertical="center"/>
      <protection locked="0"/>
    </xf>
    <xf numFmtId="0" fontId="17" fillId="8" borderId="0" xfId="0" applyFont="1" applyFill="1" applyAlignment="1" applyProtection="1">
      <alignment horizontal="center" vertical="center"/>
      <protection locked="0"/>
    </xf>
    <xf numFmtId="0" fontId="18" fillId="10" borderId="0" xfId="0" applyFont="1" applyFill="1" applyAlignment="1" applyProtection="1">
      <alignment horizontal="center" vertical="center"/>
      <protection locked="0"/>
    </xf>
    <xf numFmtId="0" fontId="18" fillId="9" borderId="0" xfId="0" applyFont="1" applyFill="1" applyAlignment="1" applyProtection="1">
      <alignment horizontal="center" vertical="center"/>
      <protection locked="0"/>
    </xf>
    <xf numFmtId="0" fontId="17" fillId="6" borderId="0" xfId="0" applyFont="1" applyFill="1" applyAlignment="1" applyProtection="1">
      <alignment horizontal="center" vertical="center"/>
      <protection locked="0"/>
    </xf>
    <xf numFmtId="0" fontId="7" fillId="0" borderId="0" xfId="7" applyFont="1" applyAlignment="1" applyProtection="1">
      <alignment vertical="center"/>
      <protection locked="0"/>
    </xf>
    <xf numFmtId="0" fontId="18" fillId="0" borderId="0" xfId="11" applyFont="1" applyFill="1" applyAlignment="1" applyProtection="1">
      <alignment horizontal="center" vertical="center"/>
      <protection locked="0"/>
    </xf>
    <xf numFmtId="0" fontId="0" fillId="0" borderId="0" xfId="0" applyFill="1" applyProtection="1">
      <protection locked="0"/>
    </xf>
    <xf numFmtId="0" fontId="17"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0" fillId="0" borderId="4" xfId="0" applyBorder="1" applyAlignment="1" applyProtection="1">
      <alignment horizontal="center"/>
      <protection locked="0"/>
    </xf>
    <xf numFmtId="0" fontId="0" fillId="0" borderId="4" xfId="0" applyBorder="1" applyProtection="1">
      <protection locked="0"/>
    </xf>
    <xf numFmtId="0" fontId="20" fillId="0" borderId="0" xfId="7" applyFont="1" applyProtection="1">
      <alignment vertical="top"/>
      <protection locked="0"/>
    </xf>
    <xf numFmtId="0" fontId="7" fillId="0" borderId="0" xfId="7" applyProtection="1">
      <alignment vertical="top"/>
      <protection locked="0"/>
    </xf>
    <xf numFmtId="0" fontId="0" fillId="0" borderId="5" xfId="0" applyBorder="1" applyAlignment="1" applyProtection="1">
      <alignment wrapText="1"/>
      <protection locked="0"/>
    </xf>
    <xf numFmtId="0" fontId="0" fillId="0" borderId="13" xfId="0" applyNumberFormat="1" applyBorder="1" applyAlignment="1" applyProtection="1">
      <alignment horizontal="center" vertical="center"/>
      <protection locked="0"/>
    </xf>
    <xf numFmtId="0" fontId="0" fillId="0" borderId="0" xfId="0" applyFont="1" applyFill="1" applyBorder="1" applyAlignment="1" applyProtection="1">
      <alignment horizontal="left" vertical="center" indent="1"/>
      <protection locked="0"/>
    </xf>
    <xf numFmtId="0" fontId="15" fillId="4" borderId="0" xfId="0" applyFont="1" applyFill="1" applyBorder="1" applyAlignment="1" applyProtection="1">
      <alignment horizontal="center" vertical="center" wrapText="1"/>
      <protection locked="0"/>
    </xf>
    <xf numFmtId="0" fontId="14" fillId="0" borderId="0" xfId="3" applyProtection="1">
      <protection locked="0"/>
    </xf>
    <xf numFmtId="0" fontId="0" fillId="0" borderId="0" xfId="0" applyAlignment="1" applyProtection="1">
      <alignment vertical="center"/>
      <protection locked="0"/>
    </xf>
    <xf numFmtId="0" fontId="4" fillId="2" borderId="8" xfId="0" applyNumberFormat="1"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0" borderId="0" xfId="0" applyAlignment="1" applyProtection="1">
      <alignment horizontal="center"/>
      <protection locked="0"/>
    </xf>
    <xf numFmtId="0" fontId="14" fillId="0" borderId="0" xfId="0" applyNumberFormat="1" applyFont="1" applyAlignment="1" applyProtection="1">
      <alignment horizontal="center"/>
      <protection locked="0"/>
    </xf>
    <xf numFmtId="0" fontId="0" fillId="0" borderId="0" xfId="0" applyAlignment="1" applyProtection="1">
      <alignment horizontal="right" vertical="center" wrapText="1"/>
      <protection locked="0"/>
    </xf>
    <xf numFmtId="0" fontId="0" fillId="0" borderId="0" xfId="0" applyAlignment="1" applyProtection="1">
      <alignment horizontal="right" vertical="center"/>
      <protection locked="0"/>
    </xf>
    <xf numFmtId="0" fontId="7" fillId="0" borderId="0" xfId="7" applyAlignment="1" applyProtection="1"/>
    <xf numFmtId="0" fontId="2" fillId="0" borderId="0" xfId="0" applyFont="1" applyProtection="1"/>
    <xf numFmtId="0" fontId="0" fillId="0" borderId="0" xfId="0" applyProtection="1"/>
    <xf numFmtId="0" fontId="19" fillId="0" borderId="12" xfId="0" applyFont="1" applyFill="1" applyBorder="1" applyProtection="1"/>
    <xf numFmtId="164" fontId="16" fillId="3" borderId="2" xfId="0" applyNumberFormat="1" applyFont="1" applyFill="1" applyBorder="1" applyAlignment="1" applyProtection="1">
      <alignment horizontal="center" vertical="center"/>
    </xf>
    <xf numFmtId="164" fontId="16" fillId="3" borderId="0" xfId="0" applyNumberFormat="1" applyFont="1" applyFill="1" applyBorder="1" applyAlignment="1" applyProtection="1">
      <alignment horizontal="center" vertical="center"/>
    </xf>
    <xf numFmtId="0" fontId="16" fillId="3" borderId="3" xfId="0" applyFont="1" applyFill="1" applyBorder="1" applyAlignment="1" applyProtection="1">
      <alignment horizontal="center" vertical="center" shrinkToFit="1"/>
    </xf>
    <xf numFmtId="0" fontId="0" fillId="0" borderId="10" xfId="0" applyBorder="1" applyAlignment="1" applyProtection="1">
      <alignment vertical="center"/>
    </xf>
    <xf numFmtId="0" fontId="0" fillId="0" borderId="9" xfId="0" applyFill="1" applyBorder="1" applyAlignment="1" applyProtection="1">
      <alignment horizontal="center" vertical="center"/>
    </xf>
    <xf numFmtId="0" fontId="0" fillId="0" borderId="9" xfId="0" applyBorder="1" applyAlignment="1" applyProtection="1">
      <alignment horizontal="center" vertical="center"/>
    </xf>
    <xf numFmtId="0" fontId="0" fillId="0" borderId="17" xfId="0" applyBorder="1" applyProtection="1">
      <protection locked="0"/>
    </xf>
    <xf numFmtId="6" fontId="4"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indent="2"/>
      <protection locked="0"/>
    </xf>
    <xf numFmtId="0" fontId="0" fillId="0" borderId="0" xfId="0" applyFont="1" applyFill="1" applyBorder="1" applyAlignment="1" applyProtection="1">
      <alignment horizontal="center" wrapText="1"/>
      <protection locked="0"/>
    </xf>
    <xf numFmtId="0" fontId="4" fillId="2" borderId="18" xfId="0" applyNumberFormat="1" applyFont="1" applyFill="1" applyBorder="1" applyAlignment="1" applyProtection="1">
      <alignment horizontal="left" wrapText="1" indent="1"/>
      <protection locked="0"/>
    </xf>
    <xf numFmtId="0" fontId="4" fillId="2" borderId="18" xfId="0" applyNumberFormat="1" applyFont="1" applyFill="1" applyBorder="1" applyAlignment="1" applyProtection="1">
      <alignment horizontal="center" vertical="center" wrapText="1"/>
      <protection locked="0"/>
    </xf>
    <xf numFmtId="14" fontId="4" fillId="2" borderId="18" xfId="9" applyFont="1" applyFill="1" applyBorder="1" applyProtection="1">
      <alignment horizontal="center" vertical="center"/>
      <protection locked="0"/>
    </xf>
    <xf numFmtId="37" fontId="4" fillId="2" borderId="18" xfId="10" applyFont="1" applyFill="1" applyBorder="1" applyProtection="1">
      <alignment horizontal="center" vertical="center"/>
      <protection locked="0"/>
    </xf>
    <xf numFmtId="0" fontId="0" fillId="0" borderId="9" xfId="0" applyFill="1" applyBorder="1" applyAlignment="1" applyProtection="1">
      <alignment horizontal="center" vertical="center" wrapText="1"/>
    </xf>
    <xf numFmtId="0" fontId="5" fillId="11" borderId="0" xfId="0" applyFont="1" applyFill="1" applyAlignment="1" applyProtection="1">
      <alignment vertical="center" wrapText="1"/>
      <protection locked="0"/>
    </xf>
    <xf numFmtId="0" fontId="0" fillId="12" borderId="0" xfId="0" applyFill="1" applyAlignment="1" applyProtection="1">
      <alignment vertical="center" wrapText="1"/>
      <protection locked="0"/>
    </xf>
    <xf numFmtId="0" fontId="0" fillId="0" borderId="0" xfId="0" applyAlignment="1" applyProtection="1">
      <alignment horizontal="left" vertical="center" wrapText="1" indent="2"/>
      <protection locked="0"/>
    </xf>
    <xf numFmtId="0" fontId="24" fillId="0" borderId="0" xfId="0" applyFont="1" applyAlignment="1" applyProtection="1">
      <alignment horizontal="left" vertical="center" wrapText="1" indent="3"/>
      <protection locked="0"/>
    </xf>
    <xf numFmtId="0" fontId="24" fillId="0" borderId="0" xfId="0" applyFont="1" applyAlignment="1" applyProtection="1">
      <alignment horizontal="left" vertical="center" wrapText="1" indent="4"/>
      <protection locked="0"/>
    </xf>
    <xf numFmtId="0" fontId="0" fillId="0" borderId="0" xfId="0" applyAlignment="1">
      <alignment horizontal="left" vertical="center" wrapText="1" indent="2"/>
    </xf>
    <xf numFmtId="0" fontId="0" fillId="0" borderId="0" xfId="0" applyAlignment="1" applyProtection="1">
      <alignment horizontal="left" vertical="center" wrapText="1" indent="3"/>
      <protection locked="0"/>
    </xf>
    <xf numFmtId="0" fontId="0" fillId="0" borderId="0" xfId="0" applyFont="1" applyFill="1" applyBorder="1" applyAlignment="1" applyProtection="1">
      <alignment horizontal="left" wrapText="1" indent="4"/>
      <protection locked="0"/>
    </xf>
    <xf numFmtId="0" fontId="1" fillId="0" borderId="0" xfId="0" applyFont="1" applyAlignment="1" applyProtection="1">
      <alignment horizontal="left" wrapText="1"/>
      <protection locked="0"/>
    </xf>
    <xf numFmtId="0" fontId="9" fillId="0" borderId="0" xfId="0" applyFont="1" applyAlignment="1" applyProtection="1">
      <alignment wrapText="1"/>
      <protection locked="0"/>
    </xf>
    <xf numFmtId="0" fontId="10" fillId="0" borderId="0" xfId="1" applyFont="1" applyAlignment="1" applyProtection="1">
      <alignment wrapText="1"/>
      <protection locked="0"/>
    </xf>
    <xf numFmtId="9" fontId="0" fillId="0" borderId="0" xfId="2" applyFont="1" applyFill="1" applyBorder="1" applyAlignment="1" applyProtection="1">
      <alignment horizontal="center" vertical="center" wrapText="1"/>
      <protection locked="0"/>
    </xf>
    <xf numFmtId="0" fontId="21" fillId="0" borderId="0" xfId="0" applyFont="1" applyBorder="1" applyAlignment="1" applyProtection="1">
      <alignment horizontal="right" indent="1"/>
      <protection locked="0"/>
    </xf>
    <xf numFmtId="14" fontId="6" fillId="0" borderId="6" xfId="9" applyBorder="1" applyProtection="1">
      <alignment horizontal="center" vertical="center"/>
    </xf>
    <xf numFmtId="14" fontId="6" fillId="0" borderId="7" xfId="9" applyBorder="1" applyProtection="1">
      <alignment horizontal="center" vertical="center"/>
    </xf>
    <xf numFmtId="0" fontId="18" fillId="7" borderId="0" xfId="11" applyFont="1" applyFill="1" applyAlignment="1" applyProtection="1">
      <alignment horizontal="center" vertical="center"/>
    </xf>
    <xf numFmtId="0" fontId="23" fillId="0" borderId="15" xfId="0" applyFont="1" applyBorder="1" applyAlignment="1" applyProtection="1">
      <alignment horizontal="center"/>
    </xf>
    <xf numFmtId="0" fontId="23" fillId="0" borderId="16" xfId="0" applyFont="1" applyBorder="1" applyAlignment="1" applyProtection="1">
      <alignment horizontal="center"/>
    </xf>
    <xf numFmtId="0" fontId="17" fillId="8" borderId="0" xfId="0" applyFont="1" applyFill="1" applyAlignment="1" applyProtection="1">
      <alignment horizontal="center" vertical="center"/>
    </xf>
    <xf numFmtId="0" fontId="18" fillId="10" borderId="0" xfId="0" applyFont="1" applyFill="1" applyAlignment="1" applyProtection="1">
      <alignment horizontal="center" vertical="center"/>
    </xf>
    <xf numFmtId="0" fontId="23" fillId="0" borderId="14" xfId="0" applyFont="1" applyBorder="1" applyAlignment="1" applyProtection="1">
      <alignment horizontal="center"/>
    </xf>
    <xf numFmtId="0" fontId="0" fillId="0" borderId="0" xfId="8" applyFont="1" applyProtection="1">
      <alignment horizontal="right" vertical="center" indent="1"/>
    </xf>
    <xf numFmtId="0" fontId="6" fillId="0" borderId="0" xfId="8" applyBorder="1" applyProtection="1">
      <alignment horizontal="right" vertical="center" indent="1"/>
    </xf>
    <xf numFmtId="0" fontId="18" fillId="9" borderId="0" xfId="0" applyFont="1" applyFill="1" applyAlignment="1" applyProtection="1">
      <alignment horizontal="center" vertical="center"/>
    </xf>
    <xf numFmtId="0" fontId="17" fillId="0" borderId="0" xfId="0" applyFont="1" applyFill="1" applyAlignment="1" applyProtection="1">
      <alignment horizontal="center" vertical="center"/>
    </xf>
    <xf numFmtId="0" fontId="0" fillId="0" borderId="0" xfId="8" applyFont="1" applyProtection="1">
      <alignment horizontal="right" vertical="center" indent="1"/>
      <protection locked="0"/>
    </xf>
    <xf numFmtId="0" fontId="6" fillId="0" borderId="0" xfId="8" applyBorder="1" applyProtection="1">
      <alignment horizontal="right" vertical="center" indent="1"/>
      <protection locked="0"/>
    </xf>
    <xf numFmtId="0" fontId="22" fillId="0" borderId="0" xfId="0" applyFont="1" applyAlignment="1">
      <alignment horizontal="center"/>
    </xf>
  </cellXfs>
  <cellStyles count="12">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26E66EE6-E33F-4D77-BAE4-0FB4F5BBF673}"/>
  </cellStyles>
  <dxfs count="35">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protection locked="0" hidden="0"/>
    </dxf>
    <dxf>
      <protection locked="0" hidden="0"/>
    </dxf>
    <dxf>
      <alignment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protection locked="0" hidden="0"/>
    </dxf>
    <dxf>
      <alignment horizontal="left" vertical="bottom" textRotation="0" wrapText="1" relativeIndent="1" justifyLastLine="0" shrinkToFit="0" readingOrder="0"/>
      <protection locked="0" hidden="0"/>
    </dxf>
    <dxf>
      <protection locked="0" hidden="0"/>
    </dxf>
    <dxf>
      <protection locked="0" hidden="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34"/>
      <tableStyleElement type="headerRow" dxfId="33"/>
      <tableStyleElement type="firstRowStripe" dxfId="32"/>
    </tableStyle>
    <tableStyle name="ToDoList" pivot="0" count="9" xr9:uid="{00000000-0011-0000-FFFF-FFFF00000000}">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0C0C0"/>
      <color rgb="FF969696"/>
      <color rgb="FF215881"/>
      <color rgb="FF42648A"/>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B9:J59" totalsRowShown="0" headerRowDxfId="10" dataDxfId="9">
  <autoFilter ref="B9:J59" xr:uid="{29E5A880-80D5-4B65-B5FB-8FB3913D3D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E48C34E-B98C-4BBA-90C8-388E8655DD6D}" name="Milestone Description" dataDxfId="8"/>
    <tableColumn id="9" xr3:uid="{5CCDBA4C-12D0-4F88-8756-678FA526BC51}" name="Purpose Made Possible Goal" dataDxfId="7"/>
    <tableColumn id="8" xr3:uid="{EC6C915E-5237-4CAF-8197-19BE3F1641E2}" name="Responsible Division" dataDxfId="6"/>
    <tableColumn id="2" xr3:uid="{B8ACC97F-C189-49BA-91CF-CB5671185BCF}" name="Category" dataDxfId="5"/>
    <tableColumn id="3" xr3:uid="{5419FA1B-A035-4F0A-9257-1AA4BCB5E6CF}" name="Assigned To" dataDxfId="4"/>
    <tableColumn id="4" xr3:uid="{A60A6524-18F0-48B7-BB3C-2F4A35799FF7}" name="Progress" dataDxfId="3"/>
    <tableColumn id="5" xr3:uid="{59612C1F-9AAB-483B-A6A5-3563E9D77941}" name="Start" dataDxfId="2" dataCellStyle="Date"/>
    <tableColumn id="6" xr3:uid="{012C59F1-49D4-4A67-B8DD-855C6581FD6A}" name="No. Days" dataDxfId="1" dataCellStyle="Comma [0]"/>
    <tableColumn id="7" xr3:uid="{53F45189-50D6-4CAE-934F-6B8D75A5A7CC}" name="Resource Need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election activeCell="A2" sqref="A2"/>
    </sheetView>
  </sheetViews>
  <sheetFormatPr defaultColWidth="9.140625" defaultRowHeight="12.75" x14ac:dyDescent="0.2"/>
  <cols>
    <col min="1" max="1" width="87.140625" style="5" customWidth="1"/>
    <col min="2" max="16384" width="9.140625" style="3"/>
  </cols>
  <sheetData>
    <row r="1" spans="1:1" s="4" customFormat="1" ht="26.25" x14ac:dyDescent="0.4">
      <c r="A1" s="6" t="s">
        <v>0</v>
      </c>
    </row>
    <row r="2" spans="1:1" ht="84.4" customHeight="1" x14ac:dyDescent="0.2">
      <c r="A2" s="7" t="s">
        <v>15</v>
      </c>
    </row>
    <row r="3" spans="1:1" ht="26.25" customHeight="1" x14ac:dyDescent="0.2">
      <c r="A3" s="6" t="s">
        <v>1</v>
      </c>
    </row>
    <row r="4" spans="1:1" s="5" customFormat="1" ht="204.95" customHeight="1" x14ac:dyDescent="0.25">
      <c r="A4" s="8" t="s">
        <v>21</v>
      </c>
    </row>
    <row r="5" spans="1:1" x14ac:dyDescent="0.2">
      <c r="A5" s="5" t="s">
        <v>16</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T61"/>
  <sheetViews>
    <sheetView showGridLines="0" tabSelected="1" showRuler="0" zoomScale="90" zoomScaleNormal="90" zoomScalePageLayoutView="70" workbookViewId="0">
      <selection activeCell="G50" sqref="G50"/>
    </sheetView>
  </sheetViews>
  <sheetFormatPr defaultColWidth="8.85546875" defaultRowHeight="30" customHeight="1" x14ac:dyDescent="0.25"/>
  <cols>
    <col min="1" max="1" width="2.7109375" style="54" customWidth="1"/>
    <col min="2" max="2" width="38.7109375" style="29" customWidth="1"/>
    <col min="3" max="3" width="43" style="29" customWidth="1"/>
    <col min="4" max="4" width="29.5703125" style="29" customWidth="1"/>
    <col min="5" max="5" width="10.5703125" style="29" customWidth="1"/>
    <col min="6" max="6" width="20.5703125" style="31" customWidth="1"/>
    <col min="7" max="7" width="25.7109375" style="31" customWidth="1"/>
    <col min="8" max="8" width="11.5703125" style="58" bestFit="1" customWidth="1"/>
    <col min="9" max="9" width="10.42578125" style="29" customWidth="1"/>
    <col min="10" max="10" width="10.85546875" style="31" customWidth="1"/>
    <col min="11" max="11" width="2.7109375" style="29" customWidth="1"/>
    <col min="12" max="14" width="6.140625" style="29" customWidth="1"/>
    <col min="15" max="15" width="6.28515625" style="29" customWidth="1"/>
    <col min="16" max="71" width="6.140625" style="29" customWidth="1"/>
    <col min="72" max="16384" width="8.85546875" style="29"/>
  </cols>
  <sheetData>
    <row r="1" spans="1:72" ht="30" customHeight="1" x14ac:dyDescent="0.45">
      <c r="A1" s="27" t="s">
        <v>17</v>
      </c>
      <c r="B1" s="28" t="s">
        <v>76</v>
      </c>
      <c r="C1" s="28"/>
      <c r="D1" s="28"/>
      <c r="E1" s="28"/>
      <c r="F1" s="90"/>
      <c r="H1" s="29"/>
      <c r="I1" s="30"/>
      <c r="L1" s="62" t="s">
        <v>8</v>
      </c>
      <c r="M1" s="63"/>
      <c r="N1" s="64"/>
      <c r="O1" s="64"/>
      <c r="P1" s="64"/>
      <c r="Q1" s="64"/>
      <c r="R1" s="64"/>
      <c r="S1" s="64"/>
      <c r="T1" s="64"/>
      <c r="U1" s="64"/>
      <c r="V1" s="64"/>
      <c r="W1" s="64"/>
      <c r="X1" s="64"/>
      <c r="Y1" s="64"/>
      <c r="Z1" s="64"/>
      <c r="AA1" s="64"/>
      <c r="AB1" s="64"/>
      <c r="AC1" s="64"/>
      <c r="AD1" s="64"/>
      <c r="AE1" s="64"/>
      <c r="AF1" s="64"/>
      <c r="AG1" s="64"/>
      <c r="AH1" s="64"/>
      <c r="AI1" s="64"/>
    </row>
    <row r="2" spans="1:72" ht="30" customHeight="1" x14ac:dyDescent="0.3">
      <c r="A2" s="27" t="s">
        <v>10</v>
      </c>
      <c r="B2" s="32" t="s">
        <v>119</v>
      </c>
      <c r="C2" s="32"/>
      <c r="D2" s="32"/>
      <c r="E2" s="33"/>
      <c r="H2" s="34"/>
      <c r="I2" s="35"/>
      <c r="L2" s="97" t="s">
        <v>29</v>
      </c>
      <c r="M2" s="97"/>
      <c r="N2" s="97"/>
      <c r="O2" s="97"/>
      <c r="P2" s="64"/>
      <c r="Q2" s="100" t="s">
        <v>31</v>
      </c>
      <c r="R2" s="100"/>
      <c r="S2" s="100"/>
      <c r="T2" s="100"/>
      <c r="U2" s="64"/>
      <c r="V2" s="101" t="s">
        <v>77</v>
      </c>
      <c r="W2" s="101"/>
      <c r="X2" s="101"/>
      <c r="Y2" s="101"/>
      <c r="Z2" s="64"/>
      <c r="AA2" s="105" t="s">
        <v>30</v>
      </c>
      <c r="AB2" s="105"/>
      <c r="AC2" s="105"/>
      <c r="AD2" s="105"/>
      <c r="AE2" s="64"/>
      <c r="AF2" s="106"/>
      <c r="AG2" s="106"/>
      <c r="AH2" s="106"/>
      <c r="AI2" s="106"/>
    </row>
    <row r="3" spans="1:72" ht="30" hidden="1" customHeight="1" x14ac:dyDescent="0.3">
      <c r="A3" s="27"/>
      <c r="B3" s="32"/>
      <c r="C3" s="32"/>
      <c r="D3" s="32"/>
      <c r="E3" s="33"/>
      <c r="H3" s="34"/>
      <c r="I3" s="35"/>
      <c r="L3" s="36" t="s">
        <v>22</v>
      </c>
      <c r="M3" s="36"/>
      <c r="N3" s="36"/>
      <c r="O3" s="36"/>
      <c r="Q3" s="37"/>
      <c r="R3" s="37"/>
      <c r="S3" s="37"/>
      <c r="T3" s="37"/>
      <c r="V3" s="38"/>
      <c r="W3" s="38"/>
      <c r="X3" s="38"/>
      <c r="Y3" s="38"/>
      <c r="AA3" s="39"/>
      <c r="AB3" s="39"/>
      <c r="AC3" s="39"/>
      <c r="AD3" s="39"/>
      <c r="AF3" s="40"/>
      <c r="AG3" s="40"/>
      <c r="AH3" s="40"/>
      <c r="AI3" s="40"/>
    </row>
    <row r="4" spans="1:72" ht="30" customHeight="1" x14ac:dyDescent="0.3">
      <c r="A4" s="27"/>
      <c r="B4" s="41" t="s">
        <v>120</v>
      </c>
      <c r="C4" s="41"/>
      <c r="D4" s="41"/>
      <c r="E4" s="33"/>
      <c r="H4" s="34"/>
      <c r="I4" s="35"/>
      <c r="L4" s="42"/>
      <c r="M4" s="42"/>
      <c r="N4" s="42"/>
      <c r="O4" s="42"/>
      <c r="P4" s="43"/>
      <c r="Q4" s="44"/>
      <c r="R4" s="44"/>
      <c r="S4" s="44"/>
      <c r="T4" s="44"/>
      <c r="U4" s="43"/>
      <c r="V4" s="45"/>
      <c r="W4" s="45"/>
      <c r="X4" s="45"/>
      <c r="Y4" s="45"/>
      <c r="Z4" s="43"/>
      <c r="AA4" s="45"/>
      <c r="AB4" s="45"/>
      <c r="AC4" s="45"/>
      <c r="AD4" s="45"/>
      <c r="AE4" s="43"/>
      <c r="AF4" s="44"/>
      <c r="AG4" s="44"/>
      <c r="AH4" s="44"/>
      <c r="AI4" s="44"/>
      <c r="AJ4" s="43"/>
    </row>
    <row r="5" spans="1:72" ht="30" customHeight="1" x14ac:dyDescent="0.3">
      <c r="A5" s="27"/>
      <c r="B5" s="41" t="s">
        <v>121</v>
      </c>
      <c r="C5" s="41"/>
      <c r="D5" s="41"/>
      <c r="E5" s="33"/>
      <c r="H5" s="46"/>
      <c r="I5" s="47"/>
      <c r="L5" s="42"/>
      <c r="M5" s="42"/>
      <c r="N5" s="42"/>
      <c r="O5" s="42"/>
      <c r="P5" s="43"/>
      <c r="Q5" s="44"/>
      <c r="R5" s="44"/>
      <c r="S5" s="44"/>
      <c r="T5" s="44"/>
      <c r="U5" s="43"/>
      <c r="V5" s="45"/>
      <c r="W5" s="45"/>
      <c r="X5" s="45"/>
      <c r="Y5" s="45"/>
      <c r="Z5" s="43"/>
      <c r="AA5" s="45"/>
      <c r="AB5" s="45"/>
      <c r="AC5" s="45"/>
      <c r="AD5" s="45"/>
      <c r="AE5" s="43"/>
      <c r="AF5" s="44"/>
      <c r="AG5" s="44"/>
      <c r="AH5" s="44"/>
      <c r="AI5" s="44"/>
      <c r="AJ5" s="43"/>
    </row>
    <row r="6" spans="1:72" ht="30" customHeight="1" x14ac:dyDescent="0.5">
      <c r="A6" s="27" t="s">
        <v>18</v>
      </c>
      <c r="B6" s="48"/>
      <c r="C6" s="48"/>
      <c r="D6" s="48"/>
      <c r="E6" s="49"/>
      <c r="F6" s="103" t="s">
        <v>7</v>
      </c>
      <c r="G6" s="104"/>
      <c r="H6" s="95">
        <v>44378</v>
      </c>
      <c r="I6" s="96"/>
      <c r="J6" s="50"/>
      <c r="K6" s="35"/>
      <c r="L6" s="102" t="s">
        <v>65</v>
      </c>
      <c r="M6" s="98"/>
      <c r="N6" s="98"/>
      <c r="O6" s="98"/>
      <c r="P6" s="98"/>
      <c r="Q6" s="98"/>
      <c r="R6" s="98"/>
      <c r="S6" s="98"/>
      <c r="T6" s="98"/>
      <c r="U6" s="98"/>
      <c r="V6" s="98"/>
      <c r="W6" s="99"/>
      <c r="X6" s="98" t="s">
        <v>66</v>
      </c>
      <c r="Y6" s="98"/>
      <c r="Z6" s="98"/>
      <c r="AA6" s="98"/>
      <c r="AB6" s="98"/>
      <c r="AC6" s="98"/>
      <c r="AD6" s="98"/>
      <c r="AE6" s="98"/>
      <c r="AF6" s="98"/>
      <c r="AG6" s="98"/>
      <c r="AH6" s="98"/>
      <c r="AI6" s="99"/>
      <c r="AJ6" s="98" t="s">
        <v>67</v>
      </c>
      <c r="AK6" s="98"/>
      <c r="AL6" s="98"/>
      <c r="AM6" s="98"/>
      <c r="AN6" s="98"/>
      <c r="AO6" s="98"/>
      <c r="AP6" s="98"/>
      <c r="AQ6" s="98"/>
      <c r="AR6" s="98"/>
      <c r="AS6" s="98"/>
      <c r="AT6" s="98"/>
      <c r="AU6" s="99"/>
      <c r="AV6" s="98" t="s">
        <v>68</v>
      </c>
      <c r="AW6" s="98"/>
      <c r="AX6" s="98"/>
      <c r="AY6" s="98"/>
      <c r="AZ6" s="98"/>
      <c r="BA6" s="98"/>
      <c r="BB6" s="98"/>
      <c r="BC6" s="98"/>
      <c r="BD6" s="98"/>
      <c r="BE6" s="98"/>
      <c r="BF6" s="98"/>
      <c r="BG6" s="99"/>
      <c r="BH6" s="98" t="s">
        <v>69</v>
      </c>
      <c r="BI6" s="98"/>
      <c r="BJ6" s="98"/>
      <c r="BK6" s="98"/>
      <c r="BL6" s="98"/>
      <c r="BM6" s="98"/>
      <c r="BN6" s="98"/>
      <c r="BO6" s="98"/>
      <c r="BP6" s="98"/>
      <c r="BQ6" s="98"/>
      <c r="BR6" s="98"/>
      <c r="BS6" s="99"/>
      <c r="BT6" s="72"/>
    </row>
    <row r="7" spans="1:72" ht="30" customHeight="1" x14ac:dyDescent="0.35">
      <c r="A7" s="27" t="s">
        <v>11</v>
      </c>
      <c r="F7" s="107"/>
      <c r="G7" s="108"/>
      <c r="H7" s="51"/>
      <c r="L7" s="65" t="str">
        <f ca="1">TEXT(L8,"mmm")</f>
        <v>Jul</v>
      </c>
      <c r="M7" s="65" t="str">
        <f t="shared" ref="M7:BS7" ca="1" si="0">TEXT(M8,"mmm")</f>
        <v>Aug</v>
      </c>
      <c r="N7" s="65" t="str">
        <f t="shared" ca="1" si="0"/>
        <v>Sep</v>
      </c>
      <c r="O7" s="65" t="str">
        <f t="shared" ca="1" si="0"/>
        <v>Oct</v>
      </c>
      <c r="P7" s="65" t="str">
        <f t="shared" ca="1" si="0"/>
        <v>Nov</v>
      </c>
      <c r="Q7" s="65" t="str">
        <f t="shared" ca="1" si="0"/>
        <v>Dec</v>
      </c>
      <c r="R7" s="65" t="str">
        <f t="shared" ca="1" si="0"/>
        <v>Jan</v>
      </c>
      <c r="S7" s="65" t="str">
        <f t="shared" ca="1" si="0"/>
        <v>Feb</v>
      </c>
      <c r="T7" s="65" t="str">
        <f t="shared" ca="1" si="0"/>
        <v>Mar</v>
      </c>
      <c r="U7" s="65" t="str">
        <f t="shared" ca="1" si="0"/>
        <v>Apr</v>
      </c>
      <c r="V7" s="65" t="str">
        <f t="shared" ca="1" si="0"/>
        <v>May</v>
      </c>
      <c r="W7" s="65" t="str">
        <f t="shared" ca="1" si="0"/>
        <v>Jun</v>
      </c>
      <c r="X7" s="65" t="str">
        <f t="shared" ca="1" si="0"/>
        <v>Jul</v>
      </c>
      <c r="Y7" s="65" t="str">
        <f t="shared" ca="1" si="0"/>
        <v>Aug</v>
      </c>
      <c r="Z7" s="65" t="str">
        <f t="shared" ca="1" si="0"/>
        <v>Sep</v>
      </c>
      <c r="AA7" s="65" t="str">
        <f t="shared" ca="1" si="0"/>
        <v>Oct</v>
      </c>
      <c r="AB7" s="65" t="str">
        <f t="shared" ca="1" si="0"/>
        <v>Nov</v>
      </c>
      <c r="AC7" s="65" t="str">
        <f t="shared" ca="1" si="0"/>
        <v>Dec</v>
      </c>
      <c r="AD7" s="65" t="str">
        <f t="shared" ca="1" si="0"/>
        <v>Jan</v>
      </c>
      <c r="AE7" s="65" t="str">
        <f t="shared" ca="1" si="0"/>
        <v>Feb</v>
      </c>
      <c r="AF7" s="65" t="str">
        <f t="shared" ca="1" si="0"/>
        <v>Mar</v>
      </c>
      <c r="AG7" s="65" t="str">
        <f t="shared" ca="1" si="0"/>
        <v>Apr</v>
      </c>
      <c r="AH7" s="65" t="str">
        <f t="shared" ca="1" si="0"/>
        <v>May</v>
      </c>
      <c r="AI7" s="65" t="str">
        <f t="shared" ca="1" si="0"/>
        <v>Jun</v>
      </c>
      <c r="AJ7" s="65" t="str">
        <f t="shared" ca="1" si="0"/>
        <v>Jul</v>
      </c>
      <c r="AK7" s="65" t="str">
        <f t="shared" ca="1" si="0"/>
        <v>Aug</v>
      </c>
      <c r="AL7" s="65" t="str">
        <f t="shared" ca="1" si="0"/>
        <v>Sep</v>
      </c>
      <c r="AM7" s="65" t="str">
        <f t="shared" ca="1" si="0"/>
        <v>Oct</v>
      </c>
      <c r="AN7" s="65" t="str">
        <f t="shared" ca="1" si="0"/>
        <v>Nov</v>
      </c>
      <c r="AO7" s="65" t="str">
        <f t="shared" ca="1" si="0"/>
        <v>Dec</v>
      </c>
      <c r="AP7" s="65" t="str">
        <f t="shared" ca="1" si="0"/>
        <v>Jan</v>
      </c>
      <c r="AQ7" s="65" t="str">
        <f t="shared" ca="1" si="0"/>
        <v>Feb</v>
      </c>
      <c r="AR7" s="65" t="str">
        <f t="shared" ca="1" si="0"/>
        <v>Mar</v>
      </c>
      <c r="AS7" s="65" t="str">
        <f t="shared" ca="1" si="0"/>
        <v>Apr</v>
      </c>
      <c r="AT7" s="65" t="str">
        <f t="shared" ca="1" si="0"/>
        <v>May</v>
      </c>
      <c r="AU7" s="65" t="str">
        <f t="shared" ca="1" si="0"/>
        <v>Jun</v>
      </c>
      <c r="AV7" s="65" t="str">
        <f t="shared" ca="1" si="0"/>
        <v>Jul</v>
      </c>
      <c r="AW7" s="65" t="str">
        <f t="shared" ca="1" si="0"/>
        <v>Aug</v>
      </c>
      <c r="AX7" s="65" t="str">
        <f t="shared" ca="1" si="0"/>
        <v>Sep</v>
      </c>
      <c r="AY7" s="65" t="str">
        <f t="shared" ca="1" si="0"/>
        <v>Oct</v>
      </c>
      <c r="AZ7" s="65" t="str">
        <f t="shared" ca="1" si="0"/>
        <v>Nov</v>
      </c>
      <c r="BA7" s="65" t="str">
        <f t="shared" ca="1" si="0"/>
        <v>Dec</v>
      </c>
      <c r="BB7" s="65" t="str">
        <f t="shared" ca="1" si="0"/>
        <v>Jan</v>
      </c>
      <c r="BC7" s="65" t="str">
        <f t="shared" ca="1" si="0"/>
        <v>Feb</v>
      </c>
      <c r="BD7" s="65" t="str">
        <f t="shared" ca="1" si="0"/>
        <v>Mar</v>
      </c>
      <c r="BE7" s="65" t="str">
        <f t="shared" ca="1" si="0"/>
        <v>Apr</v>
      </c>
      <c r="BF7" s="65" t="str">
        <f t="shared" ca="1" si="0"/>
        <v>May</v>
      </c>
      <c r="BG7" s="65" t="str">
        <f t="shared" ca="1" si="0"/>
        <v>Jun</v>
      </c>
      <c r="BH7" s="65" t="str">
        <f t="shared" ca="1" si="0"/>
        <v>Jul</v>
      </c>
      <c r="BI7" s="65" t="str">
        <f t="shared" ca="1" si="0"/>
        <v>Aug</v>
      </c>
      <c r="BJ7" s="65" t="str">
        <f t="shared" ca="1" si="0"/>
        <v>Sep</v>
      </c>
      <c r="BK7" s="65" t="str">
        <f t="shared" ca="1" si="0"/>
        <v>Oct</v>
      </c>
      <c r="BL7" s="65" t="str">
        <f t="shared" ca="1" si="0"/>
        <v>Nov</v>
      </c>
      <c r="BM7" s="65" t="str">
        <f t="shared" ca="1" si="0"/>
        <v>Dec</v>
      </c>
      <c r="BN7" s="65" t="str">
        <f t="shared" ca="1" si="0"/>
        <v>Jan</v>
      </c>
      <c r="BO7" s="65" t="str">
        <f t="shared" ca="1" si="0"/>
        <v>Feb</v>
      </c>
      <c r="BP7" s="65" t="str">
        <f t="shared" ca="1" si="0"/>
        <v>Mar</v>
      </c>
      <c r="BQ7" s="65" t="str">
        <f t="shared" ca="1" si="0"/>
        <v>Apr</v>
      </c>
      <c r="BR7" s="65" t="str">
        <f t="shared" ca="1" si="0"/>
        <v>May</v>
      </c>
      <c r="BS7" s="65" t="str">
        <f t="shared" ca="1" si="0"/>
        <v>Jun</v>
      </c>
    </row>
    <row r="8" spans="1:72" ht="21" hidden="1" customHeight="1" x14ac:dyDescent="0.35">
      <c r="A8" s="27" t="s">
        <v>12</v>
      </c>
      <c r="B8" s="94"/>
      <c r="C8" s="94"/>
      <c r="D8" s="94"/>
      <c r="E8" s="94"/>
      <c r="F8" s="94"/>
      <c r="G8" s="94"/>
      <c r="H8" s="94"/>
      <c r="I8" s="94"/>
      <c r="J8" s="94"/>
      <c r="K8" s="94"/>
      <c r="L8" s="66">
        <f ca="1">IFERROR(Project_Start+Scrolling_Increment,TODAY())</f>
        <v>44378</v>
      </c>
      <c r="M8" s="67">
        <f ca="1">L8+31</f>
        <v>44409</v>
      </c>
      <c r="N8" s="67">
        <f ca="1">M8+31</f>
        <v>44440</v>
      </c>
      <c r="O8" s="67">
        <f ca="1">N8+30</f>
        <v>44470</v>
      </c>
      <c r="P8" s="67">
        <f ca="1">O8+31</f>
        <v>44501</v>
      </c>
      <c r="Q8" s="67">
        <f ca="1">P8+30</f>
        <v>44531</v>
      </c>
      <c r="R8" s="67">
        <f ca="1">Q8+31</f>
        <v>44562</v>
      </c>
      <c r="S8" s="67">
        <f ca="1">R8+31</f>
        <v>44593</v>
      </c>
      <c r="T8" s="67">
        <f ca="1">S8+28</f>
        <v>44621</v>
      </c>
      <c r="U8" s="67">
        <f ca="1">T8+31</f>
        <v>44652</v>
      </c>
      <c r="V8" s="67">
        <f ca="1">U8+30</f>
        <v>44682</v>
      </c>
      <c r="W8" s="67">
        <f ca="1">V8+31</f>
        <v>44713</v>
      </c>
      <c r="X8" s="67">
        <f ca="1">W8+30</f>
        <v>44743</v>
      </c>
      <c r="Y8" s="67">
        <f ca="1">X8+31</f>
        <v>44774</v>
      </c>
      <c r="Z8" s="67">
        <f ca="1">Y8+31</f>
        <v>44805</v>
      </c>
      <c r="AA8" s="67">
        <f ca="1">Z8+30</f>
        <v>44835</v>
      </c>
      <c r="AB8" s="67">
        <f ca="1">AA8+31</f>
        <v>44866</v>
      </c>
      <c r="AC8" s="67">
        <f ca="1">AB8+30</f>
        <v>44896</v>
      </c>
      <c r="AD8" s="67">
        <f ca="1">AC8+31</f>
        <v>44927</v>
      </c>
      <c r="AE8" s="67">
        <f ca="1">AD8+31</f>
        <v>44958</v>
      </c>
      <c r="AF8" s="67">
        <f ca="1">AE8+28</f>
        <v>44986</v>
      </c>
      <c r="AG8" s="67">
        <f ca="1">AF8+31</f>
        <v>45017</v>
      </c>
      <c r="AH8" s="67">
        <f ca="1">AG8+30</f>
        <v>45047</v>
      </c>
      <c r="AI8" s="67">
        <f ca="1">AH8+31</f>
        <v>45078</v>
      </c>
      <c r="AJ8" s="67">
        <f ca="1">AI8+30</f>
        <v>45108</v>
      </c>
      <c r="AK8" s="67">
        <f ca="1">AJ8+31</f>
        <v>45139</v>
      </c>
      <c r="AL8" s="67">
        <f ca="1">AK8+31</f>
        <v>45170</v>
      </c>
      <c r="AM8" s="67">
        <f ca="1">AL8+30</f>
        <v>45200</v>
      </c>
      <c r="AN8" s="67">
        <f ca="1">AM8+31</f>
        <v>45231</v>
      </c>
      <c r="AO8" s="67">
        <f ca="1">AN8+30</f>
        <v>45261</v>
      </c>
      <c r="AP8" s="67">
        <f ca="1">AO8+31</f>
        <v>45292</v>
      </c>
      <c r="AQ8" s="67">
        <f ca="1">AP8+31</f>
        <v>45323</v>
      </c>
      <c r="AR8" s="67">
        <f ca="1">AQ8+29</f>
        <v>45352</v>
      </c>
      <c r="AS8" s="67">
        <f ca="1">AR8+31</f>
        <v>45383</v>
      </c>
      <c r="AT8" s="67">
        <f ca="1">AS8+30</f>
        <v>45413</v>
      </c>
      <c r="AU8" s="67">
        <f ca="1">AT8+31</f>
        <v>45444</v>
      </c>
      <c r="AV8" s="67">
        <f ca="1">AU8+30</f>
        <v>45474</v>
      </c>
      <c r="AW8" s="67">
        <f ca="1">AV8+31</f>
        <v>45505</v>
      </c>
      <c r="AX8" s="67">
        <f ca="1">AW8+31</f>
        <v>45536</v>
      </c>
      <c r="AY8" s="67">
        <f ca="1">AX8+30</f>
        <v>45566</v>
      </c>
      <c r="AZ8" s="67">
        <f ca="1">AY8+31</f>
        <v>45597</v>
      </c>
      <c r="BA8" s="67">
        <f ca="1">AZ8+30</f>
        <v>45627</v>
      </c>
      <c r="BB8" s="67">
        <f ca="1">BA8+31</f>
        <v>45658</v>
      </c>
      <c r="BC8" s="67">
        <f ca="1">BB8+31</f>
        <v>45689</v>
      </c>
      <c r="BD8" s="67">
        <f ca="1">BC8+28</f>
        <v>45717</v>
      </c>
      <c r="BE8" s="67">
        <f ca="1">BD8+31</f>
        <v>45748</v>
      </c>
      <c r="BF8" s="67">
        <f ca="1">BE8+30</f>
        <v>45778</v>
      </c>
      <c r="BG8" s="67">
        <f ca="1">BF8+31</f>
        <v>45809</v>
      </c>
      <c r="BH8" s="67">
        <f ca="1">BG8+30</f>
        <v>45839</v>
      </c>
      <c r="BI8" s="67">
        <f ca="1">BH8+31</f>
        <v>45870</v>
      </c>
      <c r="BJ8" s="67">
        <f ca="1">BI8+31</f>
        <v>45901</v>
      </c>
      <c r="BK8" s="67">
        <f ca="1">BJ8+30</f>
        <v>45931</v>
      </c>
      <c r="BL8" s="67">
        <f ca="1">BK8+31</f>
        <v>45962</v>
      </c>
      <c r="BM8" s="67">
        <f ca="1">BL8+30</f>
        <v>45992</v>
      </c>
      <c r="BN8" s="67">
        <f ca="1">BM8+31</f>
        <v>46023</v>
      </c>
      <c r="BO8" s="67">
        <f ca="1">BN8+31</f>
        <v>46054</v>
      </c>
      <c r="BP8" s="67">
        <f ca="1">BO8+28</f>
        <v>46082</v>
      </c>
      <c r="BQ8" s="67">
        <f ca="1">BP8+31</f>
        <v>46113</v>
      </c>
      <c r="BR8" s="67">
        <f ca="1">BQ8+30</f>
        <v>46143</v>
      </c>
      <c r="BS8" s="67">
        <f t="shared" ref="BS8" ca="1" si="1">BR8+31</f>
        <v>46174</v>
      </c>
    </row>
    <row r="9" spans="1:72" ht="30.95" customHeight="1" thickBot="1" x14ac:dyDescent="0.3">
      <c r="A9" s="27" t="s">
        <v>13</v>
      </c>
      <c r="B9" s="52" t="s">
        <v>9</v>
      </c>
      <c r="C9" s="19" t="s">
        <v>32</v>
      </c>
      <c r="D9" s="19" t="s">
        <v>79</v>
      </c>
      <c r="E9" s="18" t="s">
        <v>3</v>
      </c>
      <c r="F9" s="18" t="s">
        <v>4</v>
      </c>
      <c r="G9" s="18" t="s">
        <v>5</v>
      </c>
      <c r="H9" s="18" t="s">
        <v>6</v>
      </c>
      <c r="I9" s="18" t="s">
        <v>2</v>
      </c>
      <c r="J9" s="53" t="s">
        <v>23</v>
      </c>
      <c r="K9" s="53"/>
      <c r="L9" s="68" t="str">
        <f t="shared" ref="L9" ca="1" si="2">LEFT(TEXT(L8,"ddd"),1)</f>
        <v>T</v>
      </c>
      <c r="M9" s="68" t="str">
        <f t="shared" ref="M9:AU9" ca="1" si="3">LEFT(TEXT(M8,"ddd"),1)</f>
        <v>S</v>
      </c>
      <c r="N9" s="68" t="str">
        <f t="shared" ca="1" si="3"/>
        <v>W</v>
      </c>
      <c r="O9" s="68" t="str">
        <f t="shared" ca="1" si="3"/>
        <v>F</v>
      </c>
      <c r="P9" s="68" t="str">
        <f t="shared" ca="1" si="3"/>
        <v>M</v>
      </c>
      <c r="Q9" s="68" t="str">
        <f t="shared" ca="1" si="3"/>
        <v>W</v>
      </c>
      <c r="R9" s="68" t="str">
        <f t="shared" ca="1" si="3"/>
        <v>S</v>
      </c>
      <c r="S9" s="68" t="str">
        <f t="shared" ca="1" si="3"/>
        <v>T</v>
      </c>
      <c r="T9" s="68" t="str">
        <f t="shared" ca="1" si="3"/>
        <v>T</v>
      </c>
      <c r="U9" s="68" t="str">
        <f t="shared" ca="1" si="3"/>
        <v>F</v>
      </c>
      <c r="V9" s="68" t="str">
        <f t="shared" ca="1" si="3"/>
        <v>S</v>
      </c>
      <c r="W9" s="68" t="str">
        <f t="shared" ca="1" si="3"/>
        <v>W</v>
      </c>
      <c r="X9" s="68" t="str">
        <f t="shared" ca="1" si="3"/>
        <v>F</v>
      </c>
      <c r="Y9" s="68" t="str">
        <f t="shared" ca="1" si="3"/>
        <v>M</v>
      </c>
      <c r="Z9" s="68" t="str">
        <f t="shared" ca="1" si="3"/>
        <v>T</v>
      </c>
      <c r="AA9" s="68" t="str">
        <f t="shared" ca="1" si="3"/>
        <v>S</v>
      </c>
      <c r="AB9" s="68" t="str">
        <f t="shared" ca="1" si="3"/>
        <v>T</v>
      </c>
      <c r="AC9" s="68" t="str">
        <f t="shared" ca="1" si="3"/>
        <v>T</v>
      </c>
      <c r="AD9" s="68" t="str">
        <f t="shared" ca="1" si="3"/>
        <v>S</v>
      </c>
      <c r="AE9" s="68" t="str">
        <f t="shared" ca="1" si="3"/>
        <v>W</v>
      </c>
      <c r="AF9" s="68" t="str">
        <f t="shared" ca="1" si="3"/>
        <v>W</v>
      </c>
      <c r="AG9" s="68" t="str">
        <f t="shared" ca="1" si="3"/>
        <v>S</v>
      </c>
      <c r="AH9" s="68" t="str">
        <f t="shared" ca="1" si="3"/>
        <v>M</v>
      </c>
      <c r="AI9" s="68" t="str">
        <f t="shared" ca="1" si="3"/>
        <v>T</v>
      </c>
      <c r="AJ9" s="68" t="str">
        <f t="shared" ca="1" si="3"/>
        <v>S</v>
      </c>
      <c r="AK9" s="68" t="str">
        <f t="shared" ca="1" si="3"/>
        <v>T</v>
      </c>
      <c r="AL9" s="68" t="str">
        <f t="shared" ca="1" si="3"/>
        <v>F</v>
      </c>
      <c r="AM9" s="68" t="str">
        <f t="shared" ca="1" si="3"/>
        <v>S</v>
      </c>
      <c r="AN9" s="68" t="str">
        <f t="shared" ca="1" si="3"/>
        <v>W</v>
      </c>
      <c r="AO9" s="68" t="str">
        <f t="shared" ca="1" si="3"/>
        <v>F</v>
      </c>
      <c r="AP9" s="68" t="str">
        <f t="shared" ca="1" si="3"/>
        <v>M</v>
      </c>
      <c r="AQ9" s="68" t="str">
        <f t="shared" ca="1" si="3"/>
        <v>T</v>
      </c>
      <c r="AR9" s="68" t="str">
        <f t="shared" ca="1" si="3"/>
        <v>F</v>
      </c>
      <c r="AS9" s="68" t="str">
        <f t="shared" ca="1" si="3"/>
        <v>M</v>
      </c>
      <c r="AT9" s="68" t="str">
        <f t="shared" ca="1" si="3"/>
        <v>W</v>
      </c>
      <c r="AU9" s="68" t="str">
        <f t="shared" ca="1" si="3"/>
        <v>S</v>
      </c>
      <c r="AV9" s="68" t="str">
        <f t="shared" ref="AV9:BO9" ca="1" si="4">LEFT(TEXT(AV8,"ddd"),1)</f>
        <v>M</v>
      </c>
      <c r="AW9" s="68" t="str">
        <f t="shared" ca="1" si="4"/>
        <v>T</v>
      </c>
      <c r="AX9" s="68" t="str">
        <f t="shared" ca="1" si="4"/>
        <v>S</v>
      </c>
      <c r="AY9" s="68" t="str">
        <f t="shared" ca="1" si="4"/>
        <v>T</v>
      </c>
      <c r="AZ9" s="68" t="str">
        <f t="shared" ca="1" si="4"/>
        <v>F</v>
      </c>
      <c r="BA9" s="68" t="str">
        <f t="shared" ca="1" si="4"/>
        <v>S</v>
      </c>
      <c r="BB9" s="68" t="str">
        <f t="shared" ca="1" si="4"/>
        <v>W</v>
      </c>
      <c r="BC9" s="68" t="str">
        <f t="shared" ca="1" si="4"/>
        <v>S</v>
      </c>
      <c r="BD9" s="68" t="str">
        <f t="shared" ca="1" si="4"/>
        <v>S</v>
      </c>
      <c r="BE9" s="68" t="str">
        <f t="shared" ca="1" si="4"/>
        <v>T</v>
      </c>
      <c r="BF9" s="68" t="str">
        <f t="shared" ca="1" si="4"/>
        <v>T</v>
      </c>
      <c r="BG9" s="68" t="str">
        <f t="shared" ca="1" si="4"/>
        <v>S</v>
      </c>
      <c r="BH9" s="68" t="str">
        <f t="shared" ca="1" si="4"/>
        <v>T</v>
      </c>
      <c r="BI9" s="68" t="str">
        <f t="shared" ca="1" si="4"/>
        <v>F</v>
      </c>
      <c r="BJ9" s="68" t="str">
        <f t="shared" ca="1" si="4"/>
        <v>M</v>
      </c>
      <c r="BK9" s="68" t="str">
        <f t="shared" ca="1" si="4"/>
        <v>W</v>
      </c>
      <c r="BL9" s="68" t="str">
        <f t="shared" ca="1" si="4"/>
        <v>S</v>
      </c>
      <c r="BM9" s="68" t="str">
        <f t="shared" ca="1" si="4"/>
        <v>M</v>
      </c>
      <c r="BN9" s="68" t="str">
        <f t="shared" ca="1" si="4"/>
        <v>T</v>
      </c>
      <c r="BO9" s="68" t="str">
        <f t="shared" ca="1" si="4"/>
        <v>S</v>
      </c>
      <c r="BP9" s="68" t="str">
        <f t="shared" ref="BP9:BS9" ca="1" si="5">LEFT(TEXT(BP8,"ddd"),1)</f>
        <v>S</v>
      </c>
      <c r="BQ9" s="68" t="str">
        <f t="shared" ca="1" si="5"/>
        <v>W</v>
      </c>
      <c r="BR9" s="68" t="str">
        <f t="shared" ca="1" si="5"/>
        <v>F</v>
      </c>
      <c r="BS9" s="68" t="str">
        <f t="shared" ca="1" si="5"/>
        <v>M</v>
      </c>
    </row>
    <row r="10" spans="1:72" ht="30" hidden="1" customHeight="1" thickBot="1" x14ac:dyDescent="0.3">
      <c r="A10" s="54" t="s">
        <v>19</v>
      </c>
      <c r="B10" s="17"/>
      <c r="C10" s="76"/>
      <c r="D10" s="76"/>
      <c r="E10" s="20"/>
      <c r="F10" s="18"/>
      <c r="G10" s="93"/>
      <c r="H10" s="24"/>
      <c r="I10" s="25"/>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row>
    <row r="11" spans="1:72" s="55" customFormat="1" ht="112.5" customHeight="1" x14ac:dyDescent="0.25">
      <c r="A11" s="27" t="s">
        <v>14</v>
      </c>
      <c r="B11" s="74" t="s">
        <v>29</v>
      </c>
      <c r="C11" s="82" t="s">
        <v>45</v>
      </c>
      <c r="D11" s="18" t="s">
        <v>72</v>
      </c>
      <c r="E11" s="19" t="s">
        <v>29</v>
      </c>
      <c r="F11" s="18" t="s">
        <v>133</v>
      </c>
      <c r="G11" s="93"/>
      <c r="H11" s="21">
        <v>44378</v>
      </c>
      <c r="I11" s="22">
        <v>730</v>
      </c>
      <c r="J11" s="73"/>
      <c r="K11" s="23"/>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row>
    <row r="12" spans="1:72" s="55" customFormat="1" ht="108" customHeight="1" x14ac:dyDescent="0.25">
      <c r="A12" s="27"/>
      <c r="B12" s="75" t="s">
        <v>78</v>
      </c>
      <c r="C12" s="83" t="s">
        <v>92</v>
      </c>
      <c r="D12" s="18" t="s">
        <v>72</v>
      </c>
      <c r="E12" s="19" t="s">
        <v>31</v>
      </c>
      <c r="F12" s="18" t="s">
        <v>135</v>
      </c>
      <c r="G12" s="93" t="s">
        <v>134</v>
      </c>
      <c r="H12" s="24">
        <v>44378</v>
      </c>
      <c r="I12" s="25">
        <v>180</v>
      </c>
      <c r="J12" s="26" t="s">
        <v>122</v>
      </c>
      <c r="K12" s="23"/>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row>
    <row r="13" spans="1:72" s="55" customFormat="1" ht="63" customHeight="1" x14ac:dyDescent="0.25">
      <c r="A13" s="27"/>
      <c r="B13" s="75" t="s">
        <v>78</v>
      </c>
      <c r="C13" s="84" t="s">
        <v>80</v>
      </c>
      <c r="D13" s="18" t="s">
        <v>72</v>
      </c>
      <c r="E13" s="19" t="s">
        <v>77</v>
      </c>
      <c r="F13" s="18"/>
      <c r="G13" s="93"/>
      <c r="H13" s="24">
        <v>44743</v>
      </c>
      <c r="I13" s="25">
        <v>180</v>
      </c>
      <c r="J13" s="26" t="s">
        <v>122</v>
      </c>
      <c r="K13" s="23"/>
      <c r="L13" s="81"/>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row>
    <row r="14" spans="1:72" s="55" customFormat="1" ht="45" customHeight="1" x14ac:dyDescent="0.25">
      <c r="A14" s="54"/>
      <c r="B14" s="75" t="s">
        <v>78</v>
      </c>
      <c r="C14" s="85" t="s">
        <v>81</v>
      </c>
      <c r="D14" s="18" t="s">
        <v>72</v>
      </c>
      <c r="E14" s="19" t="s">
        <v>30</v>
      </c>
      <c r="F14" s="18"/>
      <c r="G14" s="93"/>
      <c r="H14" s="24">
        <v>44378</v>
      </c>
      <c r="I14" s="25">
        <v>180</v>
      </c>
      <c r="J14" s="26"/>
      <c r="K14" s="23"/>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row>
    <row r="15" spans="1:72" s="55" customFormat="1" ht="45" customHeight="1" x14ac:dyDescent="0.25">
      <c r="A15" s="54"/>
      <c r="B15" s="75" t="s">
        <v>78</v>
      </c>
      <c r="C15" s="83" t="s">
        <v>82</v>
      </c>
      <c r="D15" s="18" t="s">
        <v>72</v>
      </c>
      <c r="E15" s="19" t="s">
        <v>31</v>
      </c>
      <c r="F15" s="18" t="s">
        <v>136</v>
      </c>
      <c r="G15" s="93" t="s">
        <v>137</v>
      </c>
      <c r="H15" s="24">
        <v>44378</v>
      </c>
      <c r="I15" s="25">
        <v>360</v>
      </c>
      <c r="J15" s="26" t="s">
        <v>131</v>
      </c>
      <c r="K15" s="23"/>
      <c r="L15" s="70"/>
      <c r="M15" s="70"/>
      <c r="N15" s="70"/>
      <c r="O15" s="70"/>
      <c r="P15" s="70"/>
      <c r="Q15" s="70"/>
      <c r="R15" s="70"/>
      <c r="S15" s="70"/>
      <c r="T15" s="70"/>
      <c r="U15" s="70"/>
      <c r="V15" s="70"/>
      <c r="W15" s="70"/>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row>
    <row r="16" spans="1:72" s="55" customFormat="1" ht="30" customHeight="1" x14ac:dyDescent="0.25">
      <c r="A16" s="54"/>
      <c r="B16" s="75" t="s">
        <v>78</v>
      </c>
      <c r="C16" s="84" t="s">
        <v>83</v>
      </c>
      <c r="D16" s="18" t="s">
        <v>72</v>
      </c>
      <c r="E16" s="19" t="s">
        <v>77</v>
      </c>
      <c r="F16" s="18"/>
      <c r="G16" s="93"/>
      <c r="H16" s="24">
        <v>44378</v>
      </c>
      <c r="I16" s="25">
        <v>210</v>
      </c>
      <c r="J16" s="26" t="s">
        <v>123</v>
      </c>
      <c r="K16" s="23"/>
      <c r="L16" s="70"/>
      <c r="M16" s="70"/>
      <c r="N16" s="70"/>
      <c r="O16" s="70"/>
      <c r="P16" s="70"/>
      <c r="Q16" s="70"/>
      <c r="R16" s="70"/>
      <c r="S16" s="70"/>
      <c r="T16" s="70"/>
      <c r="U16" s="70"/>
      <c r="V16" s="70"/>
      <c r="W16" s="70"/>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row>
    <row r="17" spans="1:71" s="55" customFormat="1" ht="30" customHeight="1" x14ac:dyDescent="0.25">
      <c r="A17" s="54"/>
      <c r="B17" s="75" t="s">
        <v>78</v>
      </c>
      <c r="C17" s="86" t="s">
        <v>84</v>
      </c>
      <c r="D17" s="76" t="s">
        <v>72</v>
      </c>
      <c r="E17" s="19" t="s">
        <v>30</v>
      </c>
      <c r="F17" s="18"/>
      <c r="G17" s="93"/>
      <c r="H17" s="24">
        <v>44378</v>
      </c>
      <c r="I17" s="25">
        <v>210</v>
      </c>
      <c r="J17" s="26"/>
      <c r="K17" s="23"/>
      <c r="L17" s="70"/>
      <c r="M17" s="70"/>
      <c r="N17" s="70"/>
      <c r="O17" s="70"/>
      <c r="P17" s="70"/>
      <c r="Q17" s="70"/>
      <c r="R17" s="70"/>
      <c r="S17" s="70"/>
      <c r="T17" s="70"/>
      <c r="U17" s="70"/>
      <c r="V17" s="70"/>
      <c r="W17" s="70"/>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row>
    <row r="18" spans="1:71" s="55" customFormat="1" ht="30" customHeight="1" x14ac:dyDescent="0.25">
      <c r="A18" s="54"/>
      <c r="B18" s="75" t="s">
        <v>78</v>
      </c>
      <c r="C18" s="87" t="s">
        <v>85</v>
      </c>
      <c r="D18" s="76" t="s">
        <v>72</v>
      </c>
      <c r="E18" s="19" t="s">
        <v>77</v>
      </c>
      <c r="F18" s="18"/>
      <c r="G18" s="93"/>
      <c r="H18" s="24">
        <v>44378</v>
      </c>
      <c r="I18" s="25">
        <v>360</v>
      </c>
      <c r="J18" s="26" t="s">
        <v>124</v>
      </c>
      <c r="K18" s="23"/>
      <c r="L18" s="70"/>
      <c r="M18" s="70"/>
      <c r="N18" s="70"/>
      <c r="O18" s="70"/>
      <c r="P18" s="70"/>
      <c r="Q18" s="70"/>
      <c r="R18" s="70"/>
      <c r="S18" s="70"/>
      <c r="T18" s="70"/>
      <c r="U18" s="70"/>
      <c r="V18" s="70"/>
      <c r="W18" s="70"/>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row>
    <row r="19" spans="1:71" s="55" customFormat="1" ht="30" customHeight="1" x14ac:dyDescent="0.25">
      <c r="A19" s="54"/>
      <c r="B19" s="75" t="s">
        <v>78</v>
      </c>
      <c r="C19" s="86" t="s">
        <v>86</v>
      </c>
      <c r="D19" s="76" t="s">
        <v>72</v>
      </c>
      <c r="E19" s="19" t="s">
        <v>30</v>
      </c>
      <c r="F19" s="18"/>
      <c r="G19" s="93"/>
      <c r="H19" s="24">
        <v>44378</v>
      </c>
      <c r="I19" s="25">
        <v>360</v>
      </c>
      <c r="J19" s="26"/>
      <c r="K19" s="23"/>
      <c r="L19" s="70"/>
      <c r="M19" s="70"/>
      <c r="N19" s="70"/>
      <c r="O19" s="70"/>
      <c r="P19" s="70"/>
      <c r="Q19" s="70"/>
      <c r="R19" s="70"/>
      <c r="S19" s="70"/>
      <c r="T19" s="70"/>
      <c r="U19" s="70"/>
      <c r="V19" s="70"/>
      <c r="W19" s="70"/>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row>
    <row r="20" spans="1:71" s="55" customFormat="1" ht="30" customHeight="1" x14ac:dyDescent="0.25">
      <c r="A20" s="54"/>
      <c r="B20" s="75" t="s">
        <v>78</v>
      </c>
      <c r="C20" s="84" t="s">
        <v>87</v>
      </c>
      <c r="D20" s="76" t="s">
        <v>72</v>
      </c>
      <c r="E20" s="19" t="s">
        <v>77</v>
      </c>
      <c r="F20" s="18"/>
      <c r="G20" s="93"/>
      <c r="H20" s="24">
        <v>44378</v>
      </c>
      <c r="I20" s="25">
        <v>360</v>
      </c>
      <c r="J20" s="26" t="s">
        <v>132</v>
      </c>
      <c r="K20" s="23"/>
      <c r="L20" s="70"/>
      <c r="M20" s="70"/>
      <c r="N20" s="70"/>
      <c r="O20" s="70"/>
      <c r="P20" s="70"/>
      <c r="Q20" s="70"/>
      <c r="R20" s="70"/>
      <c r="S20" s="70"/>
      <c r="T20" s="70"/>
      <c r="U20" s="70"/>
      <c r="V20" s="70"/>
      <c r="W20" s="70"/>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row>
    <row r="21" spans="1:71" s="55" customFormat="1" ht="30" customHeight="1" x14ac:dyDescent="0.25">
      <c r="A21" s="54"/>
      <c r="B21" s="75" t="s">
        <v>78</v>
      </c>
      <c r="C21" s="86" t="s">
        <v>88</v>
      </c>
      <c r="D21" s="76" t="s">
        <v>72</v>
      </c>
      <c r="E21" s="19" t="s">
        <v>30</v>
      </c>
      <c r="F21" s="18"/>
      <c r="G21" s="93"/>
      <c r="H21" s="24">
        <v>44378</v>
      </c>
      <c r="I21" s="25">
        <v>360</v>
      </c>
      <c r="J21" s="26"/>
      <c r="K21" s="23"/>
      <c r="L21" s="70"/>
      <c r="M21" s="70"/>
      <c r="N21" s="70"/>
      <c r="O21" s="70"/>
      <c r="P21" s="70"/>
      <c r="Q21" s="70"/>
      <c r="R21" s="70"/>
      <c r="S21" s="70"/>
      <c r="T21" s="70"/>
      <c r="U21" s="70"/>
      <c r="V21" s="70"/>
      <c r="W21" s="70"/>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row>
    <row r="22" spans="1:71" s="55" customFormat="1" ht="90" customHeight="1" x14ac:dyDescent="0.25">
      <c r="A22" s="27"/>
      <c r="B22" s="75" t="s">
        <v>78</v>
      </c>
      <c r="C22" s="83" t="s">
        <v>89</v>
      </c>
      <c r="D22" s="18" t="s">
        <v>72</v>
      </c>
      <c r="E22" s="19" t="s">
        <v>31</v>
      </c>
      <c r="F22" s="18" t="s">
        <v>140</v>
      </c>
      <c r="G22" s="93" t="s">
        <v>139</v>
      </c>
      <c r="H22" s="24">
        <v>44378</v>
      </c>
      <c r="I22" s="25">
        <v>730</v>
      </c>
      <c r="J22" s="26" t="s">
        <v>138</v>
      </c>
      <c r="K22" s="23"/>
      <c r="L22" s="70"/>
      <c r="M22" s="70"/>
      <c r="N22" s="70"/>
      <c r="O22" s="70"/>
      <c r="P22" s="70"/>
      <c r="Q22" s="70"/>
      <c r="R22" s="70"/>
      <c r="S22" s="70"/>
      <c r="T22" s="70"/>
      <c r="U22" s="70"/>
      <c r="V22" s="70"/>
      <c r="W22" s="70"/>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row>
    <row r="23" spans="1:71" s="55" customFormat="1" ht="30" customHeight="1" x14ac:dyDescent="0.25">
      <c r="A23" s="27"/>
      <c r="B23" s="75" t="s">
        <v>78</v>
      </c>
      <c r="C23" s="84" t="s">
        <v>90</v>
      </c>
      <c r="D23" s="18" t="s">
        <v>72</v>
      </c>
      <c r="E23" s="19" t="s">
        <v>77</v>
      </c>
      <c r="F23" s="18"/>
      <c r="G23" s="93"/>
      <c r="H23" s="24">
        <v>44378</v>
      </c>
      <c r="I23" s="25">
        <v>210</v>
      </c>
      <c r="J23" s="26" t="s">
        <v>122</v>
      </c>
      <c r="K23" s="23"/>
      <c r="L23" s="70"/>
      <c r="M23" s="70"/>
      <c r="N23" s="70"/>
      <c r="O23" s="70"/>
      <c r="P23" s="70"/>
      <c r="Q23" s="70"/>
      <c r="R23" s="70"/>
      <c r="S23" s="70"/>
      <c r="T23" s="70"/>
      <c r="U23" s="70"/>
      <c r="V23" s="70"/>
      <c r="W23" s="70"/>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row>
    <row r="24" spans="1:71" s="55" customFormat="1" ht="30" customHeight="1" x14ac:dyDescent="0.25">
      <c r="A24" s="54"/>
      <c r="B24" s="75" t="s">
        <v>78</v>
      </c>
      <c r="C24" s="86" t="s">
        <v>91</v>
      </c>
      <c r="D24" s="18" t="s">
        <v>72</v>
      </c>
      <c r="E24" s="19" t="s">
        <v>30</v>
      </c>
      <c r="F24" s="18"/>
      <c r="G24" s="93"/>
      <c r="H24" s="24">
        <v>44378</v>
      </c>
      <c r="I24" s="25">
        <v>210</v>
      </c>
      <c r="J24" s="26"/>
      <c r="K24" s="23"/>
      <c r="L24" s="70"/>
      <c r="M24" s="70"/>
      <c r="N24" s="70"/>
      <c r="O24" s="70"/>
      <c r="P24" s="70"/>
      <c r="Q24" s="70"/>
      <c r="R24" s="70"/>
      <c r="S24" s="70"/>
      <c r="T24" s="70"/>
      <c r="U24" s="70"/>
      <c r="V24" s="70"/>
      <c r="W24" s="70"/>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row>
    <row r="25" spans="1:71" s="55" customFormat="1" ht="30" customHeight="1" x14ac:dyDescent="0.25">
      <c r="A25" s="54"/>
      <c r="B25" s="75" t="s">
        <v>78</v>
      </c>
      <c r="C25" s="84" t="s">
        <v>93</v>
      </c>
      <c r="D25" s="18" t="s">
        <v>72</v>
      </c>
      <c r="E25" s="19" t="s">
        <v>77</v>
      </c>
      <c r="F25" s="18"/>
      <c r="G25" s="93"/>
      <c r="H25" s="24">
        <v>44378</v>
      </c>
      <c r="I25" s="25">
        <v>3602</v>
      </c>
      <c r="J25" s="26" t="s">
        <v>125</v>
      </c>
      <c r="K25" s="23"/>
      <c r="L25" s="70"/>
      <c r="M25" s="70"/>
      <c r="N25" s="70"/>
      <c r="O25" s="70"/>
      <c r="P25" s="70"/>
      <c r="Q25" s="70"/>
      <c r="R25" s="70"/>
      <c r="S25" s="70"/>
      <c r="T25" s="70"/>
      <c r="U25" s="70"/>
      <c r="V25" s="70"/>
      <c r="W25" s="70"/>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row>
    <row r="26" spans="1:71" s="55" customFormat="1" ht="30" customHeight="1" x14ac:dyDescent="0.25">
      <c r="A26" s="54"/>
      <c r="B26" s="75" t="s">
        <v>78</v>
      </c>
      <c r="C26" s="86" t="s">
        <v>94</v>
      </c>
      <c r="D26" s="18" t="s">
        <v>72</v>
      </c>
      <c r="E26" s="19" t="s">
        <v>30</v>
      </c>
      <c r="F26" s="18"/>
      <c r="G26" s="93"/>
      <c r="H26" s="24">
        <v>44378</v>
      </c>
      <c r="I26" s="25">
        <v>360</v>
      </c>
      <c r="J26" s="26"/>
      <c r="K26" s="23"/>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row>
    <row r="27" spans="1:71" s="55" customFormat="1" ht="48" customHeight="1" x14ac:dyDescent="0.25">
      <c r="A27" s="54"/>
      <c r="B27" s="75" t="s">
        <v>78</v>
      </c>
      <c r="C27" s="83" t="s">
        <v>117</v>
      </c>
      <c r="D27" s="18" t="s">
        <v>72</v>
      </c>
      <c r="E27" s="19" t="s">
        <v>31</v>
      </c>
      <c r="F27" s="18" t="s">
        <v>141</v>
      </c>
      <c r="G27" s="93" t="s">
        <v>142</v>
      </c>
      <c r="H27" s="24">
        <v>44378</v>
      </c>
      <c r="I27" s="25">
        <v>360</v>
      </c>
      <c r="J27" s="26" t="s">
        <v>131</v>
      </c>
      <c r="K27" s="23"/>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row>
    <row r="28" spans="1:71" s="55" customFormat="1" ht="57.75" customHeight="1" x14ac:dyDescent="0.25">
      <c r="A28" s="54"/>
      <c r="B28" s="75" t="s">
        <v>78</v>
      </c>
      <c r="C28" s="84" t="s">
        <v>95</v>
      </c>
      <c r="D28" s="18" t="s">
        <v>72</v>
      </c>
      <c r="E28" s="19"/>
      <c r="F28" s="18"/>
      <c r="G28" s="93"/>
      <c r="H28" s="24"/>
      <c r="I28" s="25">
        <v>360</v>
      </c>
      <c r="J28" s="26" t="s">
        <v>126</v>
      </c>
      <c r="K28" s="23"/>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row>
    <row r="29" spans="1:71" s="55" customFormat="1" ht="30" customHeight="1" x14ac:dyDescent="0.25">
      <c r="A29" s="54"/>
      <c r="B29" s="75" t="s">
        <v>78</v>
      </c>
      <c r="C29" s="18"/>
      <c r="D29" s="18"/>
      <c r="E29" s="19"/>
      <c r="F29" s="18"/>
      <c r="G29" s="93"/>
      <c r="H29" s="24"/>
      <c r="I29" s="25"/>
      <c r="J29" s="26"/>
      <c r="K29" s="23"/>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row>
    <row r="30" spans="1:71" s="55" customFormat="1" ht="30" customHeight="1" x14ac:dyDescent="0.25">
      <c r="A30" s="54"/>
      <c r="B30" s="75" t="s">
        <v>78</v>
      </c>
      <c r="C30" s="18"/>
      <c r="D30" s="18"/>
      <c r="E30" s="19"/>
      <c r="F30" s="18"/>
      <c r="G30" s="93"/>
      <c r="H30" s="24"/>
      <c r="I30" s="25"/>
      <c r="J30" s="26"/>
      <c r="K30" s="23"/>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row>
    <row r="31" spans="1:71" s="55" customFormat="1" ht="30" customHeight="1" x14ac:dyDescent="0.25">
      <c r="A31" s="54"/>
      <c r="B31" s="75" t="s">
        <v>78</v>
      </c>
      <c r="C31" s="18"/>
      <c r="D31" s="18"/>
      <c r="E31" s="19"/>
      <c r="F31" s="18"/>
      <c r="G31" s="93"/>
      <c r="H31" s="24"/>
      <c r="I31" s="25"/>
      <c r="J31" s="26"/>
      <c r="K31" s="23"/>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row>
    <row r="32" spans="1:71" s="55" customFormat="1" ht="30" customHeight="1" x14ac:dyDescent="0.25">
      <c r="A32" s="54"/>
      <c r="B32" s="75" t="s">
        <v>78</v>
      </c>
      <c r="C32" s="18"/>
      <c r="D32" s="18"/>
      <c r="E32" s="19"/>
      <c r="F32" s="18"/>
      <c r="G32" s="93"/>
      <c r="H32" s="24"/>
      <c r="I32" s="25"/>
      <c r="J32" s="26"/>
      <c r="K32" s="23"/>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row>
    <row r="33" spans="1:71" s="55" customFormat="1" ht="30" customHeight="1" x14ac:dyDescent="0.25">
      <c r="A33" s="54"/>
      <c r="B33" s="75" t="s">
        <v>78</v>
      </c>
      <c r="C33" s="18"/>
      <c r="D33" s="18"/>
      <c r="E33" s="19"/>
      <c r="F33" s="18"/>
      <c r="G33" s="93"/>
      <c r="H33" s="24"/>
      <c r="I33" s="25"/>
      <c r="J33" s="26"/>
      <c r="K33" s="23"/>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row>
    <row r="34" spans="1:71" s="55" customFormat="1" ht="30" customHeight="1" x14ac:dyDescent="0.25">
      <c r="A34" s="54"/>
      <c r="B34" s="75" t="s">
        <v>78</v>
      </c>
      <c r="C34" s="18"/>
      <c r="D34" s="18"/>
      <c r="E34" s="19"/>
      <c r="F34" s="18"/>
      <c r="G34" s="93"/>
      <c r="H34" s="24"/>
      <c r="I34" s="25"/>
      <c r="J34" s="26"/>
      <c r="K34" s="23"/>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row>
    <row r="35" spans="1:71" s="55" customFormat="1" ht="70.5" customHeight="1" x14ac:dyDescent="0.25">
      <c r="A35" s="54"/>
      <c r="B35" s="75" t="s">
        <v>78</v>
      </c>
      <c r="C35" s="83" t="s">
        <v>118</v>
      </c>
      <c r="D35" s="18" t="s">
        <v>72</v>
      </c>
      <c r="E35" s="19" t="s">
        <v>31</v>
      </c>
      <c r="F35" s="18" t="s">
        <v>143</v>
      </c>
      <c r="G35" s="93" t="s">
        <v>144</v>
      </c>
      <c r="H35" s="24">
        <v>44378</v>
      </c>
      <c r="I35" s="25">
        <v>360</v>
      </c>
      <c r="J35" s="26" t="s">
        <v>127</v>
      </c>
      <c r="K35" s="23"/>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row>
    <row r="36" spans="1:71" s="55" customFormat="1" ht="30" customHeight="1" x14ac:dyDescent="0.25">
      <c r="A36" s="54"/>
      <c r="B36" s="75" t="s">
        <v>78</v>
      </c>
      <c r="C36" s="84" t="s">
        <v>97</v>
      </c>
      <c r="D36" s="18" t="s">
        <v>72</v>
      </c>
      <c r="E36" s="19" t="s">
        <v>77</v>
      </c>
      <c r="F36" s="18"/>
      <c r="G36" s="93"/>
      <c r="H36" s="24">
        <v>44378</v>
      </c>
      <c r="I36" s="25">
        <v>360</v>
      </c>
      <c r="J36" s="26" t="s">
        <v>127</v>
      </c>
      <c r="K36" s="23"/>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row>
    <row r="37" spans="1:71" s="55" customFormat="1" ht="30" customHeight="1" x14ac:dyDescent="0.25">
      <c r="A37" s="54"/>
      <c r="B37" s="75" t="s">
        <v>78</v>
      </c>
      <c r="C37" s="88" t="s">
        <v>96</v>
      </c>
      <c r="D37" s="18" t="s">
        <v>72</v>
      </c>
      <c r="E37" s="19" t="s">
        <v>30</v>
      </c>
      <c r="F37" s="18"/>
      <c r="G37" s="93"/>
      <c r="H37" s="24">
        <v>44378</v>
      </c>
      <c r="I37" s="25">
        <v>360</v>
      </c>
      <c r="J37" s="26"/>
      <c r="K37" s="23"/>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row>
    <row r="38" spans="1:71" s="55" customFormat="1" ht="66.75" customHeight="1" x14ac:dyDescent="0.25">
      <c r="A38" s="54"/>
      <c r="B38" s="75" t="s">
        <v>78</v>
      </c>
      <c r="C38" s="83" t="s">
        <v>147</v>
      </c>
      <c r="D38" s="18" t="s">
        <v>74</v>
      </c>
      <c r="E38" s="19" t="s">
        <v>31</v>
      </c>
      <c r="F38" s="18" t="s">
        <v>145</v>
      </c>
      <c r="G38" s="93" t="s">
        <v>144</v>
      </c>
      <c r="H38" s="24">
        <v>44378</v>
      </c>
      <c r="I38" s="25">
        <v>730</v>
      </c>
      <c r="J38" s="26" t="s">
        <v>127</v>
      </c>
      <c r="K38" s="23"/>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row>
    <row r="39" spans="1:71" s="55" customFormat="1" ht="30" customHeight="1" x14ac:dyDescent="0.25">
      <c r="A39" s="54"/>
      <c r="B39" s="75" t="s">
        <v>78</v>
      </c>
      <c r="C39" s="84" t="s">
        <v>98</v>
      </c>
      <c r="D39" s="18" t="s">
        <v>74</v>
      </c>
      <c r="E39" s="19"/>
      <c r="F39" s="18"/>
      <c r="G39" s="93"/>
      <c r="H39" s="24">
        <v>44378</v>
      </c>
      <c r="I39" s="25">
        <v>365</v>
      </c>
      <c r="J39" s="26" t="s">
        <v>127</v>
      </c>
      <c r="K39" s="23"/>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row>
    <row r="40" spans="1:71" s="55" customFormat="1" ht="30" customHeight="1" x14ac:dyDescent="0.25">
      <c r="A40" s="54"/>
      <c r="B40" s="75" t="s">
        <v>78</v>
      </c>
      <c r="C40" s="84" t="s">
        <v>99</v>
      </c>
      <c r="D40" s="76" t="s">
        <v>74</v>
      </c>
      <c r="E40" s="19"/>
      <c r="F40" s="18"/>
      <c r="G40" s="93"/>
      <c r="H40" s="24">
        <v>44378</v>
      </c>
      <c r="I40" s="25">
        <v>730</v>
      </c>
      <c r="J40" s="26" t="s">
        <v>127</v>
      </c>
      <c r="K40" s="23"/>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row>
    <row r="41" spans="1:71" s="55" customFormat="1" ht="30" customHeight="1" x14ac:dyDescent="0.25">
      <c r="A41" s="54"/>
      <c r="B41" s="75" t="s">
        <v>78</v>
      </c>
      <c r="C41" s="84" t="s">
        <v>100</v>
      </c>
      <c r="D41" s="76" t="s">
        <v>74</v>
      </c>
      <c r="E41" s="19"/>
      <c r="F41" s="18"/>
      <c r="G41" s="93"/>
      <c r="H41" s="24">
        <v>44378</v>
      </c>
      <c r="I41" s="25">
        <v>730</v>
      </c>
      <c r="J41" s="26" t="s">
        <v>127</v>
      </c>
      <c r="K41" s="23"/>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row>
    <row r="42" spans="1:71" s="55" customFormat="1" ht="117.75" customHeight="1" x14ac:dyDescent="0.25">
      <c r="A42" s="54"/>
      <c r="B42" s="75" t="s">
        <v>29</v>
      </c>
      <c r="C42" s="82" t="s">
        <v>46</v>
      </c>
      <c r="D42" s="76" t="s">
        <v>74</v>
      </c>
      <c r="E42" s="19" t="s">
        <v>29</v>
      </c>
      <c r="F42" s="18"/>
      <c r="G42" s="93"/>
      <c r="H42" s="24"/>
      <c r="I42" s="25"/>
      <c r="J42" s="26"/>
      <c r="K42" s="23"/>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row>
    <row r="43" spans="1:71" s="55" customFormat="1" ht="30" customHeight="1" x14ac:dyDescent="0.25">
      <c r="A43" s="54"/>
      <c r="B43" s="75" t="s">
        <v>78</v>
      </c>
      <c r="C43" s="83" t="s">
        <v>101</v>
      </c>
      <c r="D43" s="18" t="s">
        <v>74</v>
      </c>
      <c r="E43" s="19" t="s">
        <v>31</v>
      </c>
      <c r="F43" s="18" t="s">
        <v>145</v>
      </c>
      <c r="G43" s="93" t="s">
        <v>144</v>
      </c>
      <c r="H43" s="24"/>
      <c r="I43" s="25"/>
      <c r="J43" s="26"/>
      <c r="K43" s="23"/>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row>
    <row r="44" spans="1:71" s="55" customFormat="1" ht="30" customHeight="1" x14ac:dyDescent="0.25">
      <c r="A44" s="54"/>
      <c r="B44" s="75" t="s">
        <v>78</v>
      </c>
      <c r="C44" s="84" t="s">
        <v>102</v>
      </c>
      <c r="D44" s="76" t="s">
        <v>74</v>
      </c>
      <c r="E44" s="19"/>
      <c r="F44" s="18"/>
      <c r="G44" s="93"/>
      <c r="H44" s="24">
        <v>44378</v>
      </c>
      <c r="I44" s="25">
        <v>300</v>
      </c>
      <c r="J44" s="26" t="s">
        <v>128</v>
      </c>
      <c r="K44" s="23"/>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row>
    <row r="45" spans="1:71" s="55" customFormat="1" ht="30" customHeight="1" x14ac:dyDescent="0.25">
      <c r="A45" s="54"/>
      <c r="B45" s="75" t="s">
        <v>78</v>
      </c>
      <c r="C45" s="84" t="s">
        <v>103</v>
      </c>
      <c r="D45" s="76" t="s">
        <v>74</v>
      </c>
      <c r="E45" s="19"/>
      <c r="F45" s="18"/>
      <c r="G45" s="93"/>
      <c r="H45" s="24">
        <v>44378</v>
      </c>
      <c r="I45" s="25">
        <v>300</v>
      </c>
      <c r="J45" s="26" t="s">
        <v>128</v>
      </c>
      <c r="K45" s="23"/>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row>
    <row r="46" spans="1:71" s="55" customFormat="1" ht="66.75" customHeight="1" x14ac:dyDescent="0.25">
      <c r="A46" s="54"/>
      <c r="B46" s="75" t="s">
        <v>78</v>
      </c>
      <c r="C46" s="83" t="s">
        <v>104</v>
      </c>
      <c r="D46" s="76" t="s">
        <v>74</v>
      </c>
      <c r="E46" s="19" t="s">
        <v>31</v>
      </c>
      <c r="F46" s="18" t="s">
        <v>149</v>
      </c>
      <c r="G46" s="93" t="s">
        <v>148</v>
      </c>
      <c r="H46" s="24">
        <v>44378</v>
      </c>
      <c r="I46" s="25">
        <v>365</v>
      </c>
      <c r="J46" s="26" t="s">
        <v>131</v>
      </c>
      <c r="K46" s="23"/>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row>
    <row r="47" spans="1:71" s="55" customFormat="1" ht="30" customHeight="1" x14ac:dyDescent="0.25">
      <c r="A47" s="54"/>
      <c r="B47" s="75" t="s">
        <v>78</v>
      </c>
      <c r="C47" s="84" t="s">
        <v>105</v>
      </c>
      <c r="D47" s="76" t="s">
        <v>74</v>
      </c>
      <c r="E47" s="19" t="s">
        <v>31</v>
      </c>
      <c r="F47" s="18"/>
      <c r="G47" s="93"/>
      <c r="H47" s="24">
        <v>44378</v>
      </c>
      <c r="I47" s="25">
        <v>180</v>
      </c>
      <c r="J47" s="26" t="s">
        <v>129</v>
      </c>
      <c r="K47" s="23"/>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row>
    <row r="48" spans="1:71" s="55" customFormat="1" ht="30" customHeight="1" x14ac:dyDescent="0.25">
      <c r="A48" s="54"/>
      <c r="B48" s="75" t="s">
        <v>78</v>
      </c>
      <c r="C48" s="84" t="s">
        <v>106</v>
      </c>
      <c r="D48" s="76" t="s">
        <v>74</v>
      </c>
      <c r="E48" s="19" t="s">
        <v>31</v>
      </c>
      <c r="F48" s="18"/>
      <c r="G48" s="93"/>
      <c r="H48" s="24">
        <v>44378</v>
      </c>
      <c r="I48" s="25">
        <v>365</v>
      </c>
      <c r="J48" s="26"/>
      <c r="K48" s="23"/>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row>
    <row r="49" spans="1:71" s="55" customFormat="1" ht="60" customHeight="1" x14ac:dyDescent="0.25">
      <c r="A49" s="54"/>
      <c r="B49" s="75" t="s">
        <v>78</v>
      </c>
      <c r="C49" s="84" t="s">
        <v>107</v>
      </c>
      <c r="D49" s="76" t="s">
        <v>74</v>
      </c>
      <c r="E49" s="19" t="s">
        <v>31</v>
      </c>
      <c r="F49" s="18"/>
      <c r="G49" s="93"/>
      <c r="H49" s="24">
        <v>44378</v>
      </c>
      <c r="I49" s="25">
        <v>365</v>
      </c>
      <c r="J49" s="26"/>
      <c r="K49" s="23"/>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row>
    <row r="50" spans="1:71" s="55" customFormat="1" ht="68.25" customHeight="1" x14ac:dyDescent="0.25">
      <c r="A50" s="54"/>
      <c r="B50" s="75" t="s">
        <v>78</v>
      </c>
      <c r="C50" s="84" t="s">
        <v>108</v>
      </c>
      <c r="D50" s="76" t="s">
        <v>74</v>
      </c>
      <c r="E50" s="19" t="s">
        <v>31</v>
      </c>
      <c r="F50" s="18"/>
      <c r="G50" s="93"/>
      <c r="H50" s="24">
        <v>44378</v>
      </c>
      <c r="I50" s="25">
        <v>365</v>
      </c>
      <c r="J50" s="26"/>
      <c r="K50" s="23"/>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row>
    <row r="51" spans="1:71" s="55" customFormat="1" ht="82.5" customHeight="1" x14ac:dyDescent="0.25">
      <c r="A51" s="54"/>
      <c r="B51" s="89" t="s">
        <v>29</v>
      </c>
      <c r="C51" s="82" t="s">
        <v>109</v>
      </c>
      <c r="D51" s="76" t="s">
        <v>74</v>
      </c>
      <c r="E51" s="19" t="s">
        <v>29</v>
      </c>
      <c r="F51" s="18"/>
      <c r="G51" s="93"/>
      <c r="H51" s="24"/>
      <c r="I51" s="25"/>
      <c r="J51" s="26"/>
      <c r="K51" s="23"/>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row>
    <row r="52" spans="1:71" s="55" customFormat="1" ht="75.75" customHeight="1" x14ac:dyDescent="0.25">
      <c r="A52" s="54"/>
      <c r="B52" s="75" t="s">
        <v>78</v>
      </c>
      <c r="C52" s="83" t="s">
        <v>110</v>
      </c>
      <c r="D52" s="76" t="s">
        <v>74</v>
      </c>
      <c r="E52" s="19" t="s">
        <v>31</v>
      </c>
      <c r="F52" s="18" t="s">
        <v>149</v>
      </c>
      <c r="G52" s="93" t="s">
        <v>148</v>
      </c>
      <c r="H52" s="24">
        <v>44378</v>
      </c>
      <c r="I52" s="25">
        <v>365</v>
      </c>
      <c r="J52" s="26" t="s">
        <v>131</v>
      </c>
      <c r="K52" s="23"/>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row r="53" spans="1:71" s="55" customFormat="1" ht="30" customHeight="1" x14ac:dyDescent="0.25">
      <c r="A53" s="54"/>
      <c r="B53" s="75" t="s">
        <v>78</v>
      </c>
      <c r="C53" s="84" t="s">
        <v>111</v>
      </c>
      <c r="D53" s="76" t="s">
        <v>74</v>
      </c>
      <c r="E53" s="19"/>
      <c r="F53" s="18"/>
      <c r="G53" s="93"/>
      <c r="H53" s="24">
        <v>44378</v>
      </c>
      <c r="I53" s="25">
        <v>180</v>
      </c>
      <c r="J53" s="26" t="s">
        <v>124</v>
      </c>
      <c r="K53" s="23"/>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row>
    <row r="54" spans="1:71" s="55" customFormat="1" ht="30" customHeight="1" x14ac:dyDescent="0.25">
      <c r="A54" s="54"/>
      <c r="B54" s="75" t="s">
        <v>78</v>
      </c>
      <c r="C54" s="84" t="s">
        <v>112</v>
      </c>
      <c r="D54" s="76" t="s">
        <v>74</v>
      </c>
      <c r="E54" s="19"/>
      <c r="F54" s="18"/>
      <c r="G54" s="93"/>
      <c r="H54" s="24">
        <v>44378</v>
      </c>
      <c r="I54" s="25">
        <v>365</v>
      </c>
      <c r="J54" s="26" t="s">
        <v>127</v>
      </c>
      <c r="K54" s="23"/>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row>
    <row r="55" spans="1:71" s="55" customFormat="1" ht="30" customHeight="1" x14ac:dyDescent="0.25">
      <c r="A55" s="54"/>
      <c r="B55" s="75" t="s">
        <v>78</v>
      </c>
      <c r="C55" s="84" t="s">
        <v>113</v>
      </c>
      <c r="D55" s="76" t="s">
        <v>74</v>
      </c>
      <c r="E55" s="19"/>
      <c r="F55" s="18"/>
      <c r="G55" s="93"/>
      <c r="H55" s="24">
        <v>44378</v>
      </c>
      <c r="I55" s="25">
        <v>60</v>
      </c>
      <c r="J55" s="26" t="s">
        <v>130</v>
      </c>
      <c r="K55" s="23"/>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row>
    <row r="56" spans="1:71" s="55" customFormat="1" ht="70.5" customHeight="1" x14ac:dyDescent="0.25">
      <c r="A56" s="54"/>
      <c r="B56" s="75" t="s">
        <v>78</v>
      </c>
      <c r="C56" s="83" t="s">
        <v>114</v>
      </c>
      <c r="D56" s="76" t="s">
        <v>74</v>
      </c>
      <c r="E56" s="19" t="s">
        <v>31</v>
      </c>
      <c r="F56" s="18" t="s">
        <v>150</v>
      </c>
      <c r="G56" s="93" t="s">
        <v>151</v>
      </c>
      <c r="H56" s="24">
        <v>44378</v>
      </c>
      <c r="I56" s="25">
        <v>365</v>
      </c>
      <c r="J56" s="26" t="s">
        <v>128</v>
      </c>
      <c r="K56" s="23"/>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row>
    <row r="57" spans="1:71" s="55" customFormat="1" ht="81.75" customHeight="1" x14ac:dyDescent="0.25">
      <c r="A57" s="54"/>
      <c r="B57" s="75" t="s">
        <v>29</v>
      </c>
      <c r="C57" s="82" t="s">
        <v>115</v>
      </c>
      <c r="D57" s="76" t="s">
        <v>74</v>
      </c>
      <c r="E57" s="19" t="s">
        <v>29</v>
      </c>
      <c r="F57" s="18"/>
      <c r="G57" s="93"/>
      <c r="H57" s="24"/>
      <c r="I57" s="25"/>
      <c r="J57" s="26"/>
      <c r="K57" s="23"/>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row>
    <row r="58" spans="1:71" s="55" customFormat="1" ht="30" customHeight="1" x14ac:dyDescent="0.25">
      <c r="A58" s="54"/>
      <c r="B58" s="75" t="s">
        <v>78</v>
      </c>
      <c r="C58" s="83" t="s">
        <v>116</v>
      </c>
      <c r="D58" s="18" t="s">
        <v>74</v>
      </c>
      <c r="E58" s="19" t="s">
        <v>31</v>
      </c>
      <c r="F58" s="18"/>
      <c r="G58" s="93" t="s">
        <v>146</v>
      </c>
      <c r="H58" s="24">
        <v>44378</v>
      </c>
      <c r="I58" s="25">
        <v>180</v>
      </c>
      <c r="J58" s="26" t="s">
        <v>122</v>
      </c>
      <c r="K58" s="23"/>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row>
    <row r="59" spans="1:71" s="55" customFormat="1" ht="30" customHeight="1" thickBot="1" x14ac:dyDescent="0.3">
      <c r="A59" s="27" t="s">
        <v>20</v>
      </c>
      <c r="B59" s="77" t="s">
        <v>75</v>
      </c>
      <c r="C59" s="78"/>
      <c r="D59" s="78"/>
      <c r="E59" s="78"/>
      <c r="F59" s="78"/>
      <c r="G59" s="78"/>
      <c r="H59" s="79"/>
      <c r="I59" s="80"/>
      <c r="J59" s="78"/>
      <c r="K59" s="56"/>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row>
    <row r="60" spans="1:71" ht="30" customHeight="1" x14ac:dyDescent="0.25">
      <c r="F60" s="91"/>
      <c r="I60" s="59"/>
      <c r="J60" s="60"/>
      <c r="K60" s="61"/>
    </row>
    <row r="61" spans="1:71" ht="30" customHeight="1" x14ac:dyDescent="0.25">
      <c r="F61" s="92"/>
    </row>
  </sheetData>
  <mergeCells count="14">
    <mergeCell ref="AV6:BG6"/>
    <mergeCell ref="BH6:BS6"/>
    <mergeCell ref="AA2:AD2"/>
    <mergeCell ref="AF2:AI2"/>
    <mergeCell ref="F7:G7"/>
    <mergeCell ref="B8:K8"/>
    <mergeCell ref="H6:I6"/>
    <mergeCell ref="L2:O2"/>
    <mergeCell ref="AJ6:AU6"/>
    <mergeCell ref="Q2:T2"/>
    <mergeCell ref="V2:Y2"/>
    <mergeCell ref="L6:W6"/>
    <mergeCell ref="X6:AI6"/>
    <mergeCell ref="F6:G6"/>
  </mergeCells>
  <conditionalFormatting sqref="G9:G57">
    <cfRule type="dataBar" priority="10">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L8:BR59">
    <cfRule type="expression" dxfId="22" priority="3">
      <formula>AND(TODAY()&gt;=L$8,TODAY()&lt;M$8)</formula>
    </cfRule>
  </conditionalFormatting>
  <conditionalFormatting sqref="L59:BS59">
    <cfRule type="expression" dxfId="21" priority="73" stopIfTrue="1">
      <formula>AND(#REF!="Low Risk",L$8&gt;=#REF!,L$8&lt;=#REF!+#REF!-1)</formula>
    </cfRule>
    <cfRule type="expression" dxfId="20" priority="74" stopIfTrue="1">
      <formula>AND(#REF!="High Risk",L$8&gt;=#REF!,L$8&lt;=#REF!+#REF!-1)</formula>
    </cfRule>
    <cfRule type="expression" dxfId="19" priority="75" stopIfTrue="1">
      <formula>AND(#REF!="On Track",L$8&gt;=#REF!,L$8&lt;=#REF!+#REF!-1)</formula>
    </cfRule>
    <cfRule type="expression" dxfId="18" priority="76" stopIfTrue="1">
      <formula>AND(#REF!="Med Risk",L$8&gt;=#REF!,L$8&lt;=#REF!+#REF!-1)</formula>
    </cfRule>
    <cfRule type="expression" dxfId="17" priority="77" stopIfTrue="1">
      <formula>AND(LEN(#REF!)=0,L$8&gt;=#REF!,L$8&lt;=#REF!+#REF!-1)</formula>
    </cfRule>
  </conditionalFormatting>
  <conditionalFormatting sqref="BS8:BS59">
    <cfRule type="expression" dxfId="16" priority="79">
      <formula>AND(TODAY()&gt;=BS$8,TODAY()&lt;#REF!)</formula>
    </cfRule>
  </conditionalFormatting>
  <conditionalFormatting sqref="L10:BS58">
    <cfRule type="expression" dxfId="15" priority="92" stopIfTrue="1">
      <formula>AND($E10="Outcome",L$8&gt;=$H10,L$8&lt;=$H10+$I10-1)</formula>
    </cfRule>
    <cfRule type="expression" dxfId="14" priority="93" stopIfTrue="1">
      <formula>AND($E10="Metric",L$8&gt;=$H10,L$8&lt;=$H10+$I10-1)</formula>
    </cfRule>
    <cfRule type="expression" dxfId="13" priority="94" stopIfTrue="1">
      <formula>AND($E10="Goal",L$8&gt;=$H10,L$8&lt;=$H10+$I10-1)</formula>
    </cfRule>
    <cfRule type="expression" dxfId="12" priority="95" stopIfTrue="1">
      <formula>AND($E10="Strategy",L$8&gt;=$H10,L$8&lt;=$H10+$I10-1)</formula>
    </cfRule>
    <cfRule type="expression" dxfId="11" priority="96" stopIfTrue="1">
      <formula>AND(LEN($E10)=0,L$8&gt;=$H10,L$8&lt;=$H10+$I10-1)</formula>
    </cfRule>
  </conditionalFormatting>
  <conditionalFormatting sqref="G58">
    <cfRule type="dataBar" priority="1">
      <dataBar>
        <cfvo type="num" val="0"/>
        <cfvo type="num" val="1"/>
        <color theme="0" tint="-0.249977111117893"/>
      </dataBar>
      <extLst>
        <ext xmlns:x14="http://schemas.microsoft.com/office/spreadsheetml/2009/9/main" uri="{B025F937-C7B1-47D3-B67F-A62EFF666E3E}">
          <x14:id>{3E1B9672-F814-44F4-9E8E-E822E72103C3}</x14:id>
        </ext>
      </extLst>
    </cfRule>
  </conditionalFormatting>
  <dataValidations count="3">
    <dataValidation type="whole" operator="greaterThanOrEqual" allowBlank="1" showInputMessage="1" promptTitle="Scrolling Increment" prompt="Changing this number will scroll the Gantt Chart view." sqref="H7" xr:uid="{00000000-0002-0000-0000-000000000000}">
      <formula1>0</formula1>
    </dataValidation>
    <dataValidation type="list" allowBlank="1" showInputMessage="1" showErrorMessage="1" sqref="E10" xr:uid="{5196C805-6432-41E6-873E-6E411B98A976}">
      <formula1>"FY - 21, FY - 22, FY - 23, FY - 24, FY - 25"</formula1>
    </dataValidation>
    <dataValidation type="list" allowBlank="1" showInputMessage="1" sqref="E11:E58" xr:uid="{BF24E103-C84B-4675-8F56-248EF848221F}">
      <formula1>"Goal,Outcome,Strategy,Metric"</formula1>
    </dataValidation>
  </dataValidations>
  <printOptions horizontalCentered="1"/>
  <pageMargins left="0.25" right="0.25" top="0.5" bottom="0.5" header="0.3" footer="0.3"/>
  <pageSetup scale="45" fitToHeight="0" orientation="landscape" r:id="rId1"/>
  <headerFooter differentFirst="1" scaleWithDoc="0">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G9:G57</xm:sqref>
        </x14:conditionalFormatting>
        <x14:conditionalFormatting xmlns:xm="http://schemas.microsoft.com/office/excel/2006/main">
          <x14:cfRule type="dataBar" id="{3E1B9672-F814-44F4-9E8E-E822E72103C3}">
            <x14:dataBar minLength="0" maxLength="100" gradient="0">
              <x14:cfvo type="num">
                <xm:f>0</xm:f>
              </x14:cfvo>
              <x14:cfvo type="num">
                <xm:f>1</xm:f>
              </x14:cfvo>
              <x14:negativeFillColor rgb="FFFF0000"/>
              <x14:axisColor rgb="FF000000"/>
            </x14:dataBar>
          </x14:cfRule>
          <xm:sqref>G58</xm:sqref>
        </x14:conditionalFormatting>
        <x14:conditionalFormatting xmlns:xm="http://schemas.microsoft.com/office/excel/2006/main">
          <x14:cfRule type="iconSet" priority="91"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L59:BS59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DE0A33D-6A99-4633-B849-7C467C2B25BB}">
          <x14:formula1>
            <xm:f>'PMP Goal Organization'!$C$4:$C$18</xm:f>
          </x14:formula1>
          <xm:sqref>C29:C34</xm:sqref>
        </x14:dataValidation>
        <x14:dataValidation type="list" allowBlank="1" showInputMessage="1" showErrorMessage="1" xr:uid="{A09BDBC1-AF6C-4DDC-9DE4-6BC87B570116}">
          <x14:formula1>
            <xm:f>Sheet1!$D$2:$D$7</xm:f>
          </x14:formula1>
          <xm:sqref>D11:D58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5431-04C6-445D-9A50-19C0400DCC23}">
  <dimension ref="B1:C139"/>
  <sheetViews>
    <sheetView workbookViewId="0">
      <selection activeCell="B2" sqref="B2"/>
    </sheetView>
  </sheetViews>
  <sheetFormatPr defaultRowHeight="15" x14ac:dyDescent="0.25"/>
  <cols>
    <col min="2" max="2" width="85.7109375" customWidth="1"/>
    <col min="3" max="3" width="16.85546875" style="2" customWidth="1"/>
  </cols>
  <sheetData>
    <row r="1" spans="2:3" ht="21" x14ac:dyDescent="0.35">
      <c r="B1" s="109" t="s">
        <v>63</v>
      </c>
      <c r="C1" s="109"/>
    </row>
    <row r="2" spans="2:3" s="9" customFormat="1" x14ac:dyDescent="0.25">
      <c r="C2" s="2"/>
    </row>
    <row r="4" spans="2:3" ht="43.15" customHeight="1" x14ac:dyDescent="0.25">
      <c r="B4" s="15" t="s">
        <v>43</v>
      </c>
      <c r="C4" s="16" t="s">
        <v>33</v>
      </c>
    </row>
    <row r="5" spans="2:3" ht="30" x14ac:dyDescent="0.25">
      <c r="B5" s="15" t="s">
        <v>44</v>
      </c>
      <c r="C5" s="16" t="s">
        <v>36</v>
      </c>
    </row>
    <row r="6" spans="2:3" ht="57.6" customHeight="1" x14ac:dyDescent="0.25">
      <c r="B6" s="15" t="s">
        <v>34</v>
      </c>
      <c r="C6" s="16" t="s">
        <v>37</v>
      </c>
    </row>
    <row r="7" spans="2:3" ht="45" x14ac:dyDescent="0.25">
      <c r="B7" s="15" t="s">
        <v>35</v>
      </c>
      <c r="C7" s="16" t="s">
        <v>38</v>
      </c>
    </row>
    <row r="8" spans="2:3" ht="45" x14ac:dyDescent="0.25">
      <c r="B8" s="15" t="s">
        <v>45</v>
      </c>
      <c r="C8" s="16" t="s">
        <v>39</v>
      </c>
    </row>
    <row r="9" spans="2:3" ht="75" x14ac:dyDescent="0.25">
      <c r="B9" s="15" t="s">
        <v>46</v>
      </c>
      <c r="C9" s="16" t="s">
        <v>40</v>
      </c>
    </row>
    <row r="10" spans="2:3" ht="60" x14ac:dyDescent="0.25">
      <c r="B10" s="15" t="s">
        <v>47</v>
      </c>
      <c r="C10" s="16" t="s">
        <v>41</v>
      </c>
    </row>
    <row r="11" spans="2:3" ht="45" x14ac:dyDescent="0.25">
      <c r="B11" s="15" t="s">
        <v>48</v>
      </c>
      <c r="C11" s="16" t="s">
        <v>42</v>
      </c>
    </row>
    <row r="12" spans="2:3" ht="30" x14ac:dyDescent="0.25">
      <c r="B12" s="15" t="s">
        <v>53</v>
      </c>
      <c r="C12" s="16" t="s">
        <v>49</v>
      </c>
    </row>
    <row r="13" spans="2:3" ht="30" x14ac:dyDescent="0.25">
      <c r="B13" s="15" t="s">
        <v>54</v>
      </c>
      <c r="C13" s="16" t="s">
        <v>50</v>
      </c>
    </row>
    <row r="14" spans="2:3" ht="30" x14ac:dyDescent="0.25">
      <c r="B14" s="15" t="s">
        <v>55</v>
      </c>
      <c r="C14" s="16" t="s">
        <v>51</v>
      </c>
    </row>
    <row r="15" spans="2:3" ht="45" x14ac:dyDescent="0.25">
      <c r="B15" s="15" t="s">
        <v>56</v>
      </c>
      <c r="C15" s="16" t="s">
        <v>52</v>
      </c>
    </row>
    <row r="16" spans="2:3" ht="45" x14ac:dyDescent="0.25">
      <c r="B16" s="15" t="s">
        <v>60</v>
      </c>
      <c r="C16" s="16" t="s">
        <v>57</v>
      </c>
    </row>
    <row r="17" spans="2:3" ht="30" x14ac:dyDescent="0.25">
      <c r="B17" s="15" t="s">
        <v>61</v>
      </c>
      <c r="C17" s="16" t="s">
        <v>58</v>
      </c>
    </row>
    <row r="18" spans="2:3" ht="60" x14ac:dyDescent="0.25">
      <c r="B18" s="15" t="s">
        <v>62</v>
      </c>
      <c r="C18" s="16" t="s">
        <v>59</v>
      </c>
    </row>
    <row r="19" spans="2:3" x14ac:dyDescent="0.25">
      <c r="B19" s="12"/>
      <c r="C19" s="14"/>
    </row>
    <row r="20" spans="2:3" x14ac:dyDescent="0.25">
      <c r="B20" s="12"/>
      <c r="C20" s="14"/>
    </row>
    <row r="21" spans="2:3" x14ac:dyDescent="0.25">
      <c r="B21" s="12"/>
      <c r="C21" s="14"/>
    </row>
    <row r="22" spans="2:3" x14ac:dyDescent="0.25">
      <c r="B22" s="12"/>
      <c r="C22" s="14"/>
    </row>
    <row r="23" spans="2:3" x14ac:dyDescent="0.25">
      <c r="B23" s="12"/>
      <c r="C23" s="14"/>
    </row>
    <row r="24" spans="2:3" x14ac:dyDescent="0.25">
      <c r="B24" s="12"/>
      <c r="C24" s="13"/>
    </row>
    <row r="25" spans="2:3" x14ac:dyDescent="0.25">
      <c r="B25" s="12"/>
      <c r="C25" s="13"/>
    </row>
    <row r="26" spans="2:3" x14ac:dyDescent="0.25">
      <c r="B26" s="12"/>
      <c r="C26" s="13"/>
    </row>
    <row r="27" spans="2:3" x14ac:dyDescent="0.25">
      <c r="B27" s="1"/>
      <c r="C27" s="13"/>
    </row>
    <row r="28" spans="2:3" x14ac:dyDescent="0.25">
      <c r="B28" s="1"/>
      <c r="C28" s="13"/>
    </row>
    <row r="29" spans="2:3" x14ac:dyDescent="0.25">
      <c r="B29" s="1"/>
      <c r="C29" s="13"/>
    </row>
    <row r="30" spans="2:3" x14ac:dyDescent="0.25">
      <c r="B30" s="1"/>
      <c r="C30" s="13"/>
    </row>
    <row r="31" spans="2:3" x14ac:dyDescent="0.25">
      <c r="B31" s="1"/>
      <c r="C31" s="13"/>
    </row>
    <row r="32" spans="2:3" x14ac:dyDescent="0.25">
      <c r="B32" s="1"/>
      <c r="C32" s="13"/>
    </row>
    <row r="33" spans="2:3" x14ac:dyDescent="0.25">
      <c r="B33" s="1"/>
      <c r="C33" s="13"/>
    </row>
    <row r="34" spans="2:3" x14ac:dyDescent="0.25">
      <c r="B34" s="1"/>
      <c r="C34" s="13"/>
    </row>
    <row r="35" spans="2:3" x14ac:dyDescent="0.25">
      <c r="B35" s="1"/>
      <c r="C35" s="13"/>
    </row>
    <row r="36" spans="2:3" x14ac:dyDescent="0.25">
      <c r="B36" s="1"/>
      <c r="C36" s="13"/>
    </row>
    <row r="37" spans="2:3" x14ac:dyDescent="0.25">
      <c r="B37" s="1"/>
      <c r="C37" s="13"/>
    </row>
    <row r="38" spans="2:3" x14ac:dyDescent="0.25">
      <c r="B38" s="1"/>
      <c r="C38" s="13"/>
    </row>
    <row r="39" spans="2:3" x14ac:dyDescent="0.25">
      <c r="B39" s="1"/>
      <c r="C39" s="13"/>
    </row>
    <row r="40" spans="2:3" x14ac:dyDescent="0.25">
      <c r="B40" s="1"/>
      <c r="C40" s="13"/>
    </row>
    <row r="41" spans="2:3" x14ac:dyDescent="0.25">
      <c r="B41" s="1"/>
      <c r="C41" s="13"/>
    </row>
    <row r="42" spans="2:3" x14ac:dyDescent="0.25">
      <c r="B42" s="1"/>
      <c r="C42" s="13"/>
    </row>
    <row r="43" spans="2:3" x14ac:dyDescent="0.25">
      <c r="B43" s="1"/>
      <c r="C43" s="13"/>
    </row>
    <row r="44" spans="2:3" x14ac:dyDescent="0.25">
      <c r="B44" s="1"/>
      <c r="C44" s="13"/>
    </row>
    <row r="45" spans="2:3" x14ac:dyDescent="0.25">
      <c r="B45" s="1"/>
      <c r="C45" s="13"/>
    </row>
    <row r="46" spans="2:3" x14ac:dyDescent="0.25">
      <c r="B46" s="1"/>
      <c r="C46" s="13"/>
    </row>
    <row r="47" spans="2:3" x14ac:dyDescent="0.25">
      <c r="B47" s="1"/>
      <c r="C47" s="13"/>
    </row>
    <row r="48" spans="2:3" x14ac:dyDescent="0.25">
      <c r="B48" s="1"/>
      <c r="C48" s="13"/>
    </row>
    <row r="49" spans="2:3" x14ac:dyDescent="0.25">
      <c r="B49" s="1"/>
      <c r="C49" s="13"/>
    </row>
    <row r="50" spans="2:3" x14ac:dyDescent="0.25">
      <c r="B50" s="1"/>
      <c r="C50" s="13"/>
    </row>
    <row r="51" spans="2:3" x14ac:dyDescent="0.25">
      <c r="B51" s="1"/>
      <c r="C51" s="13"/>
    </row>
    <row r="52" spans="2:3" x14ac:dyDescent="0.25">
      <c r="B52" s="1"/>
      <c r="C52" s="13"/>
    </row>
    <row r="53" spans="2:3" x14ac:dyDescent="0.25">
      <c r="B53" s="1"/>
      <c r="C53" s="13"/>
    </row>
    <row r="54" spans="2:3" x14ac:dyDescent="0.25">
      <c r="B54" s="1"/>
      <c r="C54" s="13"/>
    </row>
    <row r="55" spans="2:3" x14ac:dyDescent="0.25">
      <c r="B55" s="1"/>
      <c r="C55" s="13"/>
    </row>
    <row r="56" spans="2:3" x14ac:dyDescent="0.25">
      <c r="B56" s="1"/>
      <c r="C56" s="13"/>
    </row>
    <row r="57" spans="2:3" x14ac:dyDescent="0.25">
      <c r="B57" s="1"/>
      <c r="C57" s="13"/>
    </row>
    <row r="58" spans="2:3" x14ac:dyDescent="0.25">
      <c r="B58" s="1"/>
      <c r="C58" s="13"/>
    </row>
    <row r="59" spans="2:3" x14ac:dyDescent="0.25">
      <c r="B59" s="1"/>
      <c r="C59" s="13"/>
    </row>
    <row r="60" spans="2:3" x14ac:dyDescent="0.25">
      <c r="B60" s="1"/>
      <c r="C60" s="13"/>
    </row>
    <row r="61" spans="2:3" x14ac:dyDescent="0.25">
      <c r="B61" s="1"/>
      <c r="C61" s="13"/>
    </row>
    <row r="62" spans="2:3" x14ac:dyDescent="0.25">
      <c r="B62" s="1"/>
      <c r="C62" s="13"/>
    </row>
    <row r="63" spans="2:3" x14ac:dyDescent="0.25">
      <c r="B63" s="1"/>
      <c r="C63" s="13"/>
    </row>
    <row r="64" spans="2:3" x14ac:dyDescent="0.25">
      <c r="B64" s="1"/>
      <c r="C64" s="13"/>
    </row>
    <row r="65" spans="2:3" x14ac:dyDescent="0.25">
      <c r="B65" s="1"/>
      <c r="C65" s="13"/>
    </row>
    <row r="66" spans="2:3" x14ac:dyDescent="0.25">
      <c r="B66" s="1"/>
      <c r="C66" s="13"/>
    </row>
    <row r="67" spans="2:3" x14ac:dyDescent="0.25">
      <c r="B67" s="1"/>
      <c r="C67" s="13"/>
    </row>
    <row r="68" spans="2:3" x14ac:dyDescent="0.25">
      <c r="B68" s="1"/>
      <c r="C68" s="13"/>
    </row>
    <row r="69" spans="2:3" x14ac:dyDescent="0.25">
      <c r="B69" s="1"/>
      <c r="C69" s="13"/>
    </row>
    <row r="70" spans="2:3" x14ac:dyDescent="0.25">
      <c r="B70" s="1"/>
      <c r="C70" s="13"/>
    </row>
    <row r="71" spans="2:3" x14ac:dyDescent="0.25">
      <c r="B71" s="1"/>
      <c r="C71" s="13"/>
    </row>
    <row r="72" spans="2:3" x14ac:dyDescent="0.25">
      <c r="B72" s="1"/>
      <c r="C72" s="13"/>
    </row>
    <row r="73" spans="2:3" x14ac:dyDescent="0.25">
      <c r="B73" s="1"/>
      <c r="C73" s="13"/>
    </row>
    <row r="74" spans="2:3" x14ac:dyDescent="0.25">
      <c r="B74" s="1"/>
      <c r="C74" s="13"/>
    </row>
    <row r="75" spans="2:3" x14ac:dyDescent="0.25">
      <c r="B75" s="1"/>
      <c r="C75" s="13"/>
    </row>
    <row r="76" spans="2:3" x14ac:dyDescent="0.25">
      <c r="B76" s="1"/>
      <c r="C76" s="13"/>
    </row>
    <row r="77" spans="2:3" x14ac:dyDescent="0.25">
      <c r="B77" s="1"/>
      <c r="C77" s="13"/>
    </row>
    <row r="78" spans="2:3" x14ac:dyDescent="0.25">
      <c r="B78" s="1"/>
      <c r="C78" s="13"/>
    </row>
    <row r="79" spans="2:3" x14ac:dyDescent="0.25">
      <c r="B79" s="1"/>
      <c r="C79" s="13"/>
    </row>
    <row r="80" spans="2:3" x14ac:dyDescent="0.25">
      <c r="B80" s="1"/>
      <c r="C80" s="13"/>
    </row>
    <row r="81" spans="2:3" x14ac:dyDescent="0.25">
      <c r="B81" s="1"/>
      <c r="C81" s="13"/>
    </row>
    <row r="82" spans="2:3" x14ac:dyDescent="0.25">
      <c r="B82" s="1"/>
      <c r="C82" s="13"/>
    </row>
    <row r="83" spans="2:3" x14ac:dyDescent="0.25">
      <c r="B83" s="1"/>
      <c r="C83" s="13"/>
    </row>
    <row r="84" spans="2:3" x14ac:dyDescent="0.25">
      <c r="B84" s="1"/>
      <c r="C84" s="13"/>
    </row>
    <row r="85" spans="2:3" x14ac:dyDescent="0.25">
      <c r="B85" s="1"/>
      <c r="C85" s="13"/>
    </row>
    <row r="86" spans="2:3" x14ac:dyDescent="0.25">
      <c r="B86" s="1"/>
      <c r="C86" s="13"/>
    </row>
    <row r="87" spans="2:3" x14ac:dyDescent="0.25">
      <c r="B87" s="1"/>
      <c r="C87" s="13"/>
    </row>
    <row r="88" spans="2:3" x14ac:dyDescent="0.25">
      <c r="B88" s="1"/>
      <c r="C88" s="13"/>
    </row>
    <row r="89" spans="2:3" x14ac:dyDescent="0.25">
      <c r="B89" s="1"/>
      <c r="C89" s="13"/>
    </row>
    <row r="90" spans="2:3" x14ac:dyDescent="0.25">
      <c r="B90" s="1"/>
      <c r="C90" s="13"/>
    </row>
    <row r="91" spans="2:3" x14ac:dyDescent="0.25">
      <c r="B91" s="1"/>
      <c r="C91" s="13"/>
    </row>
    <row r="92" spans="2:3" x14ac:dyDescent="0.25">
      <c r="B92" s="1"/>
      <c r="C92" s="13"/>
    </row>
    <row r="93" spans="2:3" x14ac:dyDescent="0.25">
      <c r="B93" s="1"/>
      <c r="C93" s="13"/>
    </row>
    <row r="94" spans="2:3" x14ac:dyDescent="0.25">
      <c r="B94" s="1"/>
      <c r="C94" s="13"/>
    </row>
    <row r="95" spans="2:3" x14ac:dyDescent="0.25">
      <c r="B95" s="1"/>
      <c r="C95" s="13"/>
    </row>
    <row r="96" spans="2:3" x14ac:dyDescent="0.25">
      <c r="B96" s="1"/>
      <c r="C96" s="13"/>
    </row>
    <row r="97" spans="2:3" x14ac:dyDescent="0.25">
      <c r="B97" s="1"/>
      <c r="C97" s="13"/>
    </row>
    <row r="98" spans="2:3" x14ac:dyDescent="0.25">
      <c r="B98" s="1"/>
      <c r="C98" s="13"/>
    </row>
    <row r="99" spans="2:3" x14ac:dyDescent="0.25">
      <c r="B99" s="1"/>
      <c r="C99" s="13"/>
    </row>
    <row r="100" spans="2:3" x14ac:dyDescent="0.25">
      <c r="B100" s="1"/>
      <c r="C100" s="13"/>
    </row>
    <row r="101" spans="2:3" x14ac:dyDescent="0.25">
      <c r="B101" s="1"/>
      <c r="C101" s="13"/>
    </row>
    <row r="102" spans="2:3" x14ac:dyDescent="0.25">
      <c r="B102" s="1"/>
      <c r="C102" s="13"/>
    </row>
    <row r="103" spans="2:3" x14ac:dyDescent="0.25">
      <c r="B103" s="1"/>
      <c r="C103" s="13"/>
    </row>
    <row r="104" spans="2:3" x14ac:dyDescent="0.25">
      <c r="B104" s="1"/>
      <c r="C104" s="13"/>
    </row>
    <row r="105" spans="2:3" x14ac:dyDescent="0.25">
      <c r="B105" s="1"/>
      <c r="C105" s="13"/>
    </row>
    <row r="106" spans="2:3" x14ac:dyDescent="0.25">
      <c r="B106" s="1"/>
      <c r="C106" s="13"/>
    </row>
    <row r="107" spans="2:3" x14ac:dyDescent="0.25">
      <c r="B107" s="1"/>
      <c r="C107" s="13"/>
    </row>
    <row r="108" spans="2:3" x14ac:dyDescent="0.25">
      <c r="B108" s="1"/>
      <c r="C108" s="13"/>
    </row>
    <row r="109" spans="2:3" x14ac:dyDescent="0.25">
      <c r="B109" s="1"/>
      <c r="C109" s="13"/>
    </row>
    <row r="110" spans="2:3" x14ac:dyDescent="0.25">
      <c r="B110" s="1"/>
      <c r="C110" s="13"/>
    </row>
    <row r="111" spans="2:3" x14ac:dyDescent="0.25">
      <c r="B111" s="1"/>
      <c r="C111" s="13"/>
    </row>
    <row r="112" spans="2:3" x14ac:dyDescent="0.25">
      <c r="B112" s="1"/>
      <c r="C112" s="13"/>
    </row>
    <row r="113" spans="2:3" x14ac:dyDescent="0.25">
      <c r="B113" s="1"/>
      <c r="C113" s="13"/>
    </row>
    <row r="114" spans="2:3" x14ac:dyDescent="0.25">
      <c r="B114" s="1"/>
      <c r="C114" s="13"/>
    </row>
    <row r="115" spans="2:3" x14ac:dyDescent="0.25">
      <c r="B115" s="1"/>
      <c r="C115" s="13"/>
    </row>
    <row r="116" spans="2:3" x14ac:dyDescent="0.25">
      <c r="B116" s="1"/>
      <c r="C116" s="13"/>
    </row>
    <row r="117" spans="2:3" x14ac:dyDescent="0.25">
      <c r="B117" s="1"/>
      <c r="C117" s="13"/>
    </row>
    <row r="118" spans="2:3" x14ac:dyDescent="0.25">
      <c r="B118" s="1"/>
      <c r="C118" s="13"/>
    </row>
    <row r="119" spans="2:3" x14ac:dyDescent="0.25">
      <c r="B119" s="1"/>
      <c r="C119" s="13"/>
    </row>
    <row r="120" spans="2:3" x14ac:dyDescent="0.25">
      <c r="B120" s="1"/>
      <c r="C120" s="13"/>
    </row>
    <row r="121" spans="2:3" x14ac:dyDescent="0.25">
      <c r="B121" s="1"/>
      <c r="C121" s="13"/>
    </row>
    <row r="122" spans="2:3" x14ac:dyDescent="0.25">
      <c r="B122" s="1"/>
      <c r="C122" s="13"/>
    </row>
    <row r="123" spans="2:3" x14ac:dyDescent="0.25">
      <c r="B123" s="1"/>
      <c r="C123" s="13"/>
    </row>
    <row r="124" spans="2:3" x14ac:dyDescent="0.25">
      <c r="B124" s="1"/>
      <c r="C124" s="13"/>
    </row>
    <row r="125" spans="2:3" x14ac:dyDescent="0.25">
      <c r="B125" s="1"/>
      <c r="C125" s="13"/>
    </row>
    <row r="126" spans="2:3" x14ac:dyDescent="0.25">
      <c r="B126" s="1"/>
      <c r="C126" s="13"/>
    </row>
    <row r="127" spans="2:3" x14ac:dyDescent="0.25">
      <c r="B127" s="1"/>
      <c r="C127" s="13"/>
    </row>
    <row r="128" spans="2:3" x14ac:dyDescent="0.25">
      <c r="B128" s="1"/>
      <c r="C128" s="13"/>
    </row>
    <row r="129" spans="2:3" x14ac:dyDescent="0.25">
      <c r="B129" s="1"/>
      <c r="C129" s="13"/>
    </row>
    <row r="130" spans="2:3" x14ac:dyDescent="0.25">
      <c r="B130" s="1"/>
      <c r="C130" s="13"/>
    </row>
    <row r="131" spans="2:3" x14ac:dyDescent="0.25">
      <c r="B131" s="10"/>
      <c r="C131" s="11"/>
    </row>
    <row r="132" spans="2:3" x14ac:dyDescent="0.25">
      <c r="B132" s="10"/>
      <c r="C132" s="11"/>
    </row>
    <row r="133" spans="2:3" x14ac:dyDescent="0.25">
      <c r="B133" s="10"/>
      <c r="C133" s="11"/>
    </row>
    <row r="134" spans="2:3" x14ac:dyDescent="0.25">
      <c r="B134" s="10"/>
      <c r="C134" s="11"/>
    </row>
    <row r="135" spans="2:3" x14ac:dyDescent="0.25">
      <c r="B135" s="10"/>
      <c r="C135" s="11"/>
    </row>
    <row r="136" spans="2:3" x14ac:dyDescent="0.25">
      <c r="B136" s="10"/>
      <c r="C136" s="11"/>
    </row>
    <row r="137" spans="2:3" x14ac:dyDescent="0.25">
      <c r="B137" s="10"/>
      <c r="C137" s="11"/>
    </row>
    <row r="138" spans="2:3" x14ac:dyDescent="0.25">
      <c r="B138" s="10"/>
      <c r="C138" s="11"/>
    </row>
    <row r="139" spans="2:3" x14ac:dyDescent="0.25">
      <c r="B139" s="10"/>
      <c r="C139" s="11"/>
    </row>
  </sheetData>
  <mergeCells count="1">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FBDF-2561-4A53-8C9E-F6B4D2A1C3C4}">
  <dimension ref="B2:D7"/>
  <sheetViews>
    <sheetView workbookViewId="0">
      <selection activeCell="D8" sqref="D8"/>
    </sheetView>
  </sheetViews>
  <sheetFormatPr defaultRowHeight="15" x14ac:dyDescent="0.25"/>
  <sheetData>
    <row r="2" spans="2:4" x14ac:dyDescent="0.25">
      <c r="B2" t="s">
        <v>24</v>
      </c>
      <c r="D2" t="s">
        <v>70</v>
      </c>
    </row>
    <row r="3" spans="2:4" x14ac:dyDescent="0.25">
      <c r="B3" t="s">
        <v>25</v>
      </c>
      <c r="D3" t="s">
        <v>71</v>
      </c>
    </row>
    <row r="4" spans="2:4" x14ac:dyDescent="0.25">
      <c r="B4" t="s">
        <v>26</v>
      </c>
      <c r="D4" t="s">
        <v>72</v>
      </c>
    </row>
    <row r="5" spans="2:4" x14ac:dyDescent="0.25">
      <c r="B5" t="s">
        <v>27</v>
      </c>
      <c r="D5" t="s">
        <v>73</v>
      </c>
    </row>
    <row r="6" spans="2:4" x14ac:dyDescent="0.25">
      <c r="B6" t="s">
        <v>28</v>
      </c>
      <c r="D6" t="s">
        <v>64</v>
      </c>
    </row>
    <row r="7" spans="2:4" x14ac:dyDescent="0.25">
      <c r="D7" t="s">
        <v>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 ma:contentTypeID="0x0101010054167C840000814F9B121C457B1C02BB" ma:contentTypeVersion="" ma:contentTypeDescription="Fill out this form." ma:contentTypeScope="" ma:versionID="c59aa28cb56ae3418b2e48271b98713f">
  <xsd:schema xmlns:xsd="http://www.w3.org/2001/XMLSchema" xmlns:xs="http://www.w3.org/2001/XMLSchema" xmlns:p="http://schemas.microsoft.com/office/2006/metadata/properties" xmlns:ns1="http://schemas.microsoft.com/sharepoint/v3" targetNamespace="http://schemas.microsoft.com/office/2006/metadata/properties" ma:root="true" ma:fieldsID="1c058ad235acbd76e69d0f131c190fd3" ns1:_="">
    <xsd:import namespace="http://schemas.microsoft.com/sharepoint/v3"/>
    <xsd:element name="properties">
      <xsd:complexType>
        <xsd:sequence>
          <xsd:element name="documentManagement">
            <xsd:complexType>
              <xsd:all>
                <xsd:element ref="ns1:ShowCombineView" minOccurs="0"/>
                <xsd:element ref="ns1:ShowRepairView" minOccurs="0"/>
                <xsd:element ref="ns1:TemplateUrl" minOccurs="0"/>
                <xsd:element ref="ns1:xd_Prog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CombineView" ma:index="8" nillable="true" ma:displayName="Show Combine View" ma:hidden="true" ma:internalName="ShowCombineView">
      <xsd:simpleType>
        <xsd:restriction base="dms:Text"/>
      </xsd:simpleType>
    </xsd:element>
    <xsd:element name="ShowRepairView" ma:index="10" nillable="true" ma:displayName="Show Repair View" ma:hidden="true" ma:internalName="ShowRepairView">
      <xsd:simpleType>
        <xsd:restriction base="dms:Text"/>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Props1.xml><?xml version="1.0" encoding="utf-8"?>
<ds:datastoreItem xmlns:ds="http://schemas.openxmlformats.org/officeDocument/2006/customXml" ds:itemID="{842BE8E4-5007-4CF5-AAB9-BDF5E7E8D973}"/>
</file>

<file path=customXml/itemProps2.xml><?xml version="1.0" encoding="utf-8"?>
<ds:datastoreItem xmlns:ds="http://schemas.openxmlformats.org/officeDocument/2006/customXml" ds:itemID="{19EF65A4-E5DA-49E8-AD12-C9298553A19F}">
  <ds:schemaRefs>
    <ds:schemaRef ds:uri="http://schemas.microsoft.com/sharepoint/v3/contenttype/forms"/>
  </ds:schemaRefs>
</ds:datastoreItem>
</file>

<file path=customXml/itemProps3.xml><?xml version="1.0" encoding="utf-8"?>
<ds:datastoreItem xmlns:ds="http://schemas.openxmlformats.org/officeDocument/2006/customXml" ds:itemID="{709C2F06-773C-436E-9A0D-3E3BB7E519D2}">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2be5a1f5-bf1e-4f17-b8a8-6697b9193bf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TM55723235</Templat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About</vt:lpstr>
      <vt:lpstr>Gantt</vt:lpstr>
      <vt:lpstr>PMP Goal Organization</vt:lpstr>
      <vt:lpstr>Sheet1</vt:lpstr>
      <vt:lpstr>Gantt!Print_Titles</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2022-02-21T17:32:08Z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0x0101010054167C840000814F9B121C457B1C02BB</vt:lpwstr>
  </property>
</Properties>
</file>